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D:\СЈЕДНИЦЕ САЗИВ 2024-2028\12. РЕДОВНА ССГ\"/>
    </mc:Choice>
  </mc:AlternateContent>
  <xr:revisionPtr revIDLastSave="0" documentId="13_ncr:1_{FB2BFF5A-6147-40CB-B526-C9C835D50A31}" xr6:coauthVersionLast="46" xr6:coauthVersionMax="46" xr10:uidLastSave="{00000000-0000-0000-0000-000000000000}"/>
  <bookViews>
    <workbookView xWindow="816" yWindow="1092" windowWidth="22224" windowHeight="11268" xr2:uid="{00000000-000D-0000-FFFF-FFFF00000000}"/>
  </bookViews>
  <sheets>
    <sheet name="Укупно издато" sheetId="10" r:id="rId1"/>
    <sheet name="Преглед 1" sheetId="13" r:id="rId2"/>
  </sheets>
  <definedNames>
    <definedName name="_xlnm.Print_Titles" localSheetId="1">'Преглед 1'!#REF!</definedName>
    <definedName name="_xlnm.Print_Titles" localSheetId="0">'Укупно издато'!$1:$1</definedName>
    <definedName name="_xlnm.Print_Area" localSheetId="1">'Преглед 1'!#REF!</definedName>
    <definedName name="_xlnm.Print_Area" localSheetId="0">'Укупно издато'!$A$1:$X$52</definedName>
  </definedNames>
  <calcPr calcId="191029"/>
  <pivotCaches>
    <pivotCache cacheId="0" r:id="rId3"/>
  </pivotCaches>
</workbook>
</file>

<file path=xl/calcChain.xml><?xml version="1.0" encoding="utf-8"?>
<calcChain xmlns="http://schemas.openxmlformats.org/spreadsheetml/2006/main">
  <c r="L53" i="10" l="1"/>
  <c r="K53" i="10"/>
  <c r="J53" i="10"/>
  <c r="N53" i="10" l="1"/>
  <c r="N3" i="10"/>
  <c r="N18" i="10"/>
  <c r="N5" i="10"/>
  <c r="N6" i="10"/>
  <c r="N7" i="10"/>
  <c r="N8" i="10"/>
  <c r="N9" i="10"/>
  <c r="N10" i="10"/>
  <c r="N11" i="10"/>
  <c r="N12" i="10"/>
  <c r="N13" i="10"/>
  <c r="N14" i="10"/>
  <c r="N15" i="10"/>
  <c r="N19" i="10"/>
  <c r="N17" i="10"/>
  <c r="N20" i="10"/>
  <c r="N23" i="10"/>
  <c r="N27" i="10"/>
  <c r="N21" i="10"/>
  <c r="N22" i="10"/>
  <c r="N33" i="10"/>
  <c r="N24" i="10"/>
  <c r="N25" i="10"/>
  <c r="N26" i="10"/>
  <c r="N35" i="10"/>
  <c r="N28" i="10"/>
  <c r="N29" i="10"/>
  <c r="N30" i="10"/>
  <c r="N31" i="10"/>
  <c r="N32" i="10"/>
  <c r="N38" i="10"/>
  <c r="N34" i="10"/>
  <c r="N41" i="10"/>
  <c r="N36" i="10"/>
  <c r="N37" i="10"/>
  <c r="N42" i="10"/>
  <c r="N39" i="10"/>
  <c r="N40" i="10"/>
  <c r="N43" i="10"/>
  <c r="N4" i="10"/>
  <c r="N16" i="10"/>
  <c r="N44" i="10"/>
  <c r="N45" i="10"/>
  <c r="N46" i="10"/>
  <c r="N47" i="10"/>
  <c r="N48" i="10"/>
  <c r="N49" i="10"/>
  <c r="N50" i="10"/>
  <c r="N51" i="10"/>
  <c r="N52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SlobodanP</author>
  </authors>
  <commentList>
    <comment ref="J18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38"/>
          </rPr>
          <t>SlobodanP:</t>
        </r>
        <r>
          <rPr>
            <sz val="9"/>
            <color indexed="81"/>
            <rFont val="Tahoma"/>
            <family val="2"/>
            <charset val="238"/>
          </rPr>
          <t xml:space="preserve">
26,44</t>
        </r>
      </text>
    </comment>
    <comment ref="K18" authorId="0" shapeId="0" xr:uid="{00000000-0006-0000-0100-000002000000}">
      <text>
        <r>
          <rPr>
            <b/>
            <sz val="9"/>
            <color indexed="81"/>
            <rFont val="Tahoma"/>
            <family val="2"/>
            <charset val="238"/>
          </rPr>
          <t>SlobodanP:</t>
        </r>
        <r>
          <rPr>
            <sz val="9"/>
            <color indexed="81"/>
            <rFont val="Tahoma"/>
            <family val="2"/>
            <charset val="238"/>
          </rPr>
          <t xml:space="preserve">
23,44
</t>
        </r>
      </text>
    </comment>
    <comment ref="J19" authorId="0" shapeId="0" xr:uid="{00000000-0006-0000-0100-000003000000}">
      <text>
        <r>
          <rPr>
            <b/>
            <sz val="9"/>
            <color indexed="81"/>
            <rFont val="Tahoma"/>
            <family val="2"/>
            <charset val="238"/>
          </rPr>
          <t>SlobodanP:</t>
        </r>
        <r>
          <rPr>
            <sz val="9"/>
            <color indexed="81"/>
            <rFont val="Tahoma"/>
            <family val="2"/>
            <charset val="238"/>
          </rPr>
          <t xml:space="preserve">
7,5
</t>
        </r>
      </text>
    </comment>
    <comment ref="K19" authorId="0" shapeId="0" xr:uid="{00000000-0006-0000-0100-000004000000}">
      <text>
        <r>
          <rPr>
            <b/>
            <sz val="9"/>
            <color indexed="81"/>
            <rFont val="Tahoma"/>
            <family val="2"/>
            <charset val="238"/>
          </rPr>
          <t>SlobodanP:</t>
        </r>
        <r>
          <rPr>
            <sz val="9"/>
            <color indexed="81"/>
            <rFont val="Tahoma"/>
            <family val="2"/>
            <charset val="238"/>
          </rPr>
          <t xml:space="preserve">
5,5
</t>
        </r>
      </text>
    </comment>
    <comment ref="J38" authorId="0" shapeId="0" xr:uid="{00000000-0006-0000-0100-000005000000}">
      <text>
        <r>
          <rPr>
            <b/>
            <sz val="9"/>
            <color indexed="81"/>
            <rFont val="Tahoma"/>
            <family val="2"/>
            <charset val="238"/>
          </rPr>
          <t>SlobodanP:</t>
        </r>
        <r>
          <rPr>
            <sz val="9"/>
            <color indexed="81"/>
            <rFont val="Tahoma"/>
            <family val="2"/>
            <charset val="238"/>
          </rPr>
          <t xml:space="preserve">
494,61</t>
        </r>
      </text>
    </comment>
    <comment ref="K38" authorId="0" shapeId="0" xr:uid="{00000000-0006-0000-0100-000006000000}">
      <text>
        <r>
          <rPr>
            <b/>
            <sz val="9"/>
            <color indexed="81"/>
            <rFont val="Tahoma"/>
            <family val="2"/>
            <charset val="238"/>
          </rPr>
          <t>SlobodanP:</t>
        </r>
        <r>
          <rPr>
            <sz val="9"/>
            <color indexed="81"/>
            <rFont val="Tahoma"/>
            <family val="2"/>
            <charset val="238"/>
          </rPr>
          <t xml:space="preserve">
397,03</t>
        </r>
      </text>
    </comment>
    <comment ref="K42" authorId="0" shapeId="0" xr:uid="{00000000-0006-0000-0100-000007000000}">
      <text>
        <r>
          <rPr>
            <b/>
            <sz val="9"/>
            <color indexed="81"/>
            <rFont val="Tahoma"/>
            <family val="2"/>
            <charset val="238"/>
          </rPr>
          <t>SlobodanP:</t>
        </r>
        <r>
          <rPr>
            <sz val="9"/>
            <color indexed="81"/>
            <rFont val="Tahoma"/>
            <family val="2"/>
            <charset val="238"/>
          </rPr>
          <t xml:space="preserve">
8,4</t>
        </r>
      </text>
    </comment>
    <comment ref="R43" authorId="0" shapeId="0" xr:uid="{00000000-0006-0000-0100-000008000000}">
      <text>
        <r>
          <rPr>
            <sz val="9"/>
            <color indexed="81"/>
            <rFont val="Tahoma"/>
            <family val="2"/>
            <charset val="238"/>
          </rPr>
          <t>ослобођен плаћања</t>
        </r>
      </text>
    </comment>
    <comment ref="K46" authorId="0" shapeId="0" xr:uid="{00000000-0006-0000-0100-000009000000}">
      <text>
        <r>
          <rPr>
            <b/>
            <sz val="9"/>
            <color indexed="81"/>
            <rFont val="Tahoma"/>
            <family val="2"/>
            <charset val="238"/>
          </rPr>
          <t>SlobodanP:</t>
        </r>
        <r>
          <rPr>
            <sz val="9"/>
            <color indexed="81"/>
            <rFont val="Tahoma"/>
            <family val="2"/>
            <charset val="238"/>
          </rPr>
          <t xml:space="preserve">
330</t>
        </r>
      </text>
    </comment>
  </commentList>
</comments>
</file>

<file path=xl/sharedStrings.xml><?xml version="1.0" encoding="utf-8"?>
<sst xmlns="http://schemas.openxmlformats.org/spreadsheetml/2006/main" count="538" uniqueCount="320">
  <si>
    <t>Објекат</t>
  </si>
  <si>
    <t>Инвеститор</t>
  </si>
  <si>
    <t>Р.бр.</t>
  </si>
  <si>
    <t>Каракај</t>
  </si>
  <si>
    <t>Пословни</t>
  </si>
  <si>
    <t>Зворник</t>
  </si>
  <si>
    <t xml:space="preserve">ДОО "Matix" </t>
  </si>
  <si>
    <t>Челопек</t>
  </si>
  <si>
    <t>Глумина</t>
  </si>
  <si>
    <t>Град Зворник</t>
  </si>
  <si>
    <t>Шепак</t>
  </si>
  <si>
    <t>Табанци</t>
  </si>
  <si>
    <t>Козлук</t>
  </si>
  <si>
    <t>Дивич</t>
  </si>
  <si>
    <t>Јовић Жељко</t>
  </si>
  <si>
    <t>Роћевић</t>
  </si>
  <si>
    <t>04-361-163/21</t>
  </si>
  <si>
    <t>Трафостаница</t>
  </si>
  <si>
    <t>08.12.2021.</t>
  </si>
  <si>
    <t>04-361-232/21</t>
  </si>
  <si>
    <t>Легализација</t>
  </si>
  <si>
    <t>Реконструкција</t>
  </si>
  <si>
    <t>Економски</t>
  </si>
  <si>
    <t>04-361-579/24</t>
  </si>
  <si>
    <t>22.01.2025.</t>
  </si>
  <si>
    <t>Благојевић Неђо</t>
  </si>
  <si>
    <t xml:space="preserve">Каракај </t>
  </si>
  <si>
    <t>23.10.2024.</t>
  </si>
  <si>
    <t>04-361-729/24</t>
  </si>
  <si>
    <t>27.01.2025.</t>
  </si>
  <si>
    <t>27.12.2025.</t>
  </si>
  <si>
    <t xml:space="preserve">Мехмедовић Субхија </t>
  </si>
  <si>
    <t>04-361-67/25</t>
  </si>
  <si>
    <t>06.03.2025.</t>
  </si>
  <si>
    <t>Худовић Махир</t>
  </si>
  <si>
    <t>17.02.2025.</t>
  </si>
  <si>
    <t>ДОО "Еуродринум"</t>
  </si>
  <si>
    <t>13.01.2025.</t>
  </si>
  <si>
    <t>230.55</t>
  </si>
  <si>
    <t>27.02.2025.</t>
  </si>
  <si>
    <t xml:space="preserve">Ступаревић  Момо </t>
  </si>
  <si>
    <t>Брањево</t>
  </si>
  <si>
    <t>15.11.2024.</t>
  </si>
  <si>
    <t>15.01.2025.</t>
  </si>
  <si>
    <t>04-361-635/24</t>
  </si>
  <si>
    <t>04-361-572/24</t>
  </si>
  <si>
    <t>20.01.2025.</t>
  </si>
  <si>
    <t>22.10.2024.</t>
  </si>
  <si>
    <t>17.05.2023.</t>
  </si>
  <si>
    <t>07.03.2025.</t>
  </si>
  <si>
    <t>04-361-80/25</t>
  </si>
  <si>
    <t>02.04.2025.</t>
  </si>
  <si>
    <t>08.01.2025.</t>
  </si>
  <si>
    <t>04-361-6/25</t>
  </si>
  <si>
    <t>12.03.2025.</t>
  </si>
  <si>
    <t>167,701,81</t>
  </si>
  <si>
    <t>Ерић Владимир</t>
  </si>
  <si>
    <t>03.01.2025.</t>
  </si>
  <si>
    <t>04-361-1/25</t>
  </si>
  <si>
    <t>31.03.2025.</t>
  </si>
  <si>
    <t>Дурић Бернард</t>
  </si>
  <si>
    <t>Горњи Шепак</t>
  </si>
  <si>
    <t>13.08.2021.</t>
  </si>
  <si>
    <t>04-361-143/21</t>
  </si>
  <si>
    <t>Тухчић Енвер</t>
  </si>
  <si>
    <t>Реконструкција и доградња</t>
  </si>
  <si>
    <t>17.10.2024.</t>
  </si>
  <si>
    <t>04-361-555/24</t>
  </si>
  <si>
    <t>03.04.2025.</t>
  </si>
  <si>
    <t>16.12.2024.</t>
  </si>
  <si>
    <t>04-361-710/24</t>
  </si>
  <si>
    <t>22.04.2025.</t>
  </si>
  <si>
    <t xml:space="preserve">ДОО "Лидл БХ" </t>
  </si>
  <si>
    <t xml:space="preserve">Сарајево </t>
  </si>
  <si>
    <t>04-361-112/25</t>
  </si>
  <si>
    <t>20.05.2025.</t>
  </si>
  <si>
    <t>182.57</t>
  </si>
  <si>
    <t>07.05.2024.</t>
  </si>
  <si>
    <t>09.06.2025.</t>
  </si>
  <si>
    <t>Доња Пилица</t>
  </si>
  <si>
    <t xml:space="preserve">10.03.2025. </t>
  </si>
  <si>
    <t>04-361-85/25</t>
  </si>
  <si>
    <t>04-361-84/25</t>
  </si>
  <si>
    <t>30.06.2025.</t>
  </si>
  <si>
    <t>04-361-86/25</t>
  </si>
  <si>
    <t>16.06.2025.</t>
  </si>
  <si>
    <t>117.00</t>
  </si>
  <si>
    <t>108.10</t>
  </si>
  <si>
    <t>27.06.2025.</t>
  </si>
  <si>
    <t>04.07.2025.</t>
  </si>
  <si>
    <t>71.98</t>
  </si>
  <si>
    <t>35.30</t>
  </si>
  <si>
    <t>167.61</t>
  </si>
  <si>
    <t>04-361-218/25</t>
  </si>
  <si>
    <t>29.05.2025.</t>
  </si>
  <si>
    <t>308.88</t>
  </si>
  <si>
    <t>Соларна електрана</t>
  </si>
  <si>
    <t>22.05.2025.</t>
  </si>
  <si>
    <t>Шавија Борис</t>
  </si>
  <si>
    <t>23.05.2025.</t>
  </si>
  <si>
    <t>04-361-287/24</t>
  </si>
  <si>
    <t>18.07.2025.</t>
  </si>
  <si>
    <t>50.00</t>
  </si>
  <si>
    <t>69.49</t>
  </si>
  <si>
    <t>Алмир Шишић</t>
  </si>
  <si>
    <t>27.12.2024.</t>
  </si>
  <si>
    <t>04-361-734/24</t>
  </si>
  <si>
    <t>17.07.2025.</t>
  </si>
  <si>
    <t>04-361-247/25</t>
  </si>
  <si>
    <t>Радинко Челић</t>
  </si>
  <si>
    <t>16.10.2024.</t>
  </si>
  <si>
    <t>04-361-550/24</t>
  </si>
  <si>
    <t>01.08.2025.</t>
  </si>
  <si>
    <t>БТС 10/0,4 kV, 630 kVA</t>
  </si>
  <si>
    <t>05.08.2025.</t>
  </si>
  <si>
    <t>04-361-333/25</t>
  </si>
  <si>
    <t>27.08.2025.</t>
  </si>
  <si>
    <t>50.440.00</t>
  </si>
  <si>
    <t>100.00</t>
  </si>
  <si>
    <t>151.32</t>
  </si>
  <si>
    <t>21.02.2025.</t>
  </si>
  <si>
    <t>04-361-109/24</t>
  </si>
  <si>
    <t>02.09.2025.</t>
  </si>
  <si>
    <t>61.65</t>
  </si>
  <si>
    <t>Блашко Јокић</t>
  </si>
  <si>
    <t>Мишо Симић</t>
  </si>
  <si>
    <t>16.01.2025.</t>
  </si>
  <si>
    <t>04-361-13/25</t>
  </si>
  <si>
    <t>Петровић Марко</t>
  </si>
  <si>
    <t>Душко Марковић</t>
  </si>
  <si>
    <t>Тршић</t>
  </si>
  <si>
    <t>24.06.2025.</t>
  </si>
  <si>
    <t>04-361-261/25</t>
  </si>
  <si>
    <t>06.08.2025.</t>
  </si>
  <si>
    <t>216.70</t>
  </si>
  <si>
    <t>04-361-358/25</t>
  </si>
  <si>
    <t>30.09.2025.</t>
  </si>
  <si>
    <t>18.08.2025.</t>
  </si>
  <si>
    <t>ДОО "Кесо Промет"</t>
  </si>
  <si>
    <t>02.07.2025.</t>
  </si>
  <si>
    <t>04-361-274/25</t>
  </si>
  <si>
    <t>05.09.2025.</t>
  </si>
  <si>
    <t>ДОО "Прво-гасно"</t>
  </si>
  <si>
    <t>11.06.2025.</t>
  </si>
  <si>
    <t>04-361-239/25</t>
  </si>
  <si>
    <t>ДОО "М-Градња"</t>
  </si>
  <si>
    <t>29.01.2025.</t>
  </si>
  <si>
    <t>04-361-28/25</t>
  </si>
  <si>
    <t>25.06.2025.</t>
  </si>
  <si>
    <t>18.03.2025.</t>
  </si>
  <si>
    <t>04-361-100/25</t>
  </si>
  <si>
    <t>04-361-148/25</t>
  </si>
  <si>
    <t>05.05.2025.</t>
  </si>
  <si>
    <t>09.04.2025.</t>
  </si>
  <si>
    <t>1.151.16</t>
  </si>
  <si>
    <t>Данијел Марковић</t>
  </si>
  <si>
    <t>07.07.2025.</t>
  </si>
  <si>
    <t xml:space="preserve">04-361-138/25 </t>
  </si>
  <si>
    <t>04-361-103/25</t>
  </si>
  <si>
    <t>28.04.2025.</t>
  </si>
  <si>
    <t>19.03.2025.</t>
  </si>
  <si>
    <t>12.09.2025.</t>
  </si>
  <si>
    <t>04-361-396/25</t>
  </si>
  <si>
    <t>20.10.2025.</t>
  </si>
  <si>
    <t>Лазаревић Драган</t>
  </si>
  <si>
    <t>04-361-187/25</t>
  </si>
  <si>
    <t>11.07.2025.</t>
  </si>
  <si>
    <t>Видовић Димитрије</t>
  </si>
  <si>
    <t>10.02.2025.</t>
  </si>
  <si>
    <t>23.09.2025.</t>
  </si>
  <si>
    <t>04-361-46/25</t>
  </si>
  <si>
    <t>Војиновић Невен</t>
  </si>
  <si>
    <t>04-361-81/25</t>
  </si>
  <si>
    <t>10.07.2025.</t>
  </si>
  <si>
    <t xml:space="preserve">07.03.2025. </t>
  </si>
  <si>
    <t>Митровић Славиша</t>
  </si>
  <si>
    <t>04-361-501/25</t>
  </si>
  <si>
    <t>11.09.2025.</t>
  </si>
  <si>
    <t>04-361-556/25</t>
  </si>
  <si>
    <t>18.10.2024.</t>
  </si>
  <si>
    <t>Мујаковић Ирфан</t>
  </si>
  <si>
    <t>Помоћни</t>
  </si>
  <si>
    <t>16.04.2025.</t>
  </si>
  <si>
    <t>04-361-164/25</t>
  </si>
  <si>
    <t>20.06.2025.</t>
  </si>
  <si>
    <t>Марковић Данијел</t>
  </si>
  <si>
    <t>04-361-138/25</t>
  </si>
  <si>
    <t>20.337.89</t>
  </si>
  <si>
    <t>06.10.2025.</t>
  </si>
  <si>
    <t>04-361-432/25</t>
  </si>
  <si>
    <t>19.09.2024.</t>
  </si>
  <si>
    <t>04.11.2024.</t>
  </si>
  <si>
    <t>04-361-595/24</t>
  </si>
  <si>
    <t>17.11.2025.</t>
  </si>
  <si>
    <t>Хујдуровић Амира</t>
  </si>
  <si>
    <t>29.10.2025.</t>
  </si>
  <si>
    <t>04-361-477/25</t>
  </si>
  <si>
    <t>09.12.2025.</t>
  </si>
  <si>
    <t>Миралем Авдић</t>
  </si>
  <si>
    <t>Клиса</t>
  </si>
  <si>
    <t>Индивидуални стамбени</t>
  </si>
  <si>
    <t>15.10.2025.</t>
  </si>
  <si>
    <t>15.12.2025.</t>
  </si>
  <si>
    <t>04-361-450/25</t>
  </si>
  <si>
    <t>Адел Бећировић</t>
  </si>
  <si>
    <t>10.11.2025.</t>
  </si>
  <si>
    <t>04-361-492/25</t>
  </si>
  <si>
    <t>31.12.2025.</t>
  </si>
  <si>
    <t xml:space="preserve">Кадрија Кадрић </t>
  </si>
  <si>
    <t>05.11.2025.</t>
  </si>
  <si>
    <t>04-361-488/25</t>
  </si>
  <si>
    <t>24.11.2025.</t>
  </si>
  <si>
    <t>10.10.2025.</t>
  </si>
  <si>
    <t>04-361-444/24</t>
  </si>
  <si>
    <t>Контејнерска гасна станица</t>
  </si>
  <si>
    <t>Звоник са парохијским домом</t>
  </si>
  <si>
    <t>Производно складишни објекат</t>
  </si>
  <si>
    <t>Соларна фотонапонска електрана 149,76 kW</t>
  </si>
  <si>
    <t>Соларна фотонапонска електрана 98,4 kW</t>
  </si>
  <si>
    <t>Водододна мрежа - водовод ЗАПАД</t>
  </si>
  <si>
    <t>Потпорни зид са оградом</t>
  </si>
  <si>
    <t>Монтажна хала и два силоса</t>
  </si>
  <si>
    <t>Пречистач отпадних вода</t>
  </si>
  <si>
    <t>Трафостаница са прикључним далеководом</t>
  </si>
  <si>
    <t>Клаоница са пратећим садржајем</t>
  </si>
  <si>
    <t>Соларна електрана на крову 70 kWp</t>
  </si>
  <si>
    <t>Пађине</t>
  </si>
  <si>
    <t>Хамзић Хамдија и Адила</t>
  </si>
  <si>
    <t>ДОО "Монти"</t>
  </si>
  <si>
    <t xml:space="preserve">АД "Витинка" </t>
  </si>
  <si>
    <t>Мјесто</t>
  </si>
  <si>
    <t>Изградња</t>
  </si>
  <si>
    <t>Измјена дозволе</t>
  </si>
  <si>
    <t>Вишепородични стамбени</t>
  </si>
  <si>
    <t>Доградња</t>
  </si>
  <si>
    <t>Доградња и реконструкција</t>
  </si>
  <si>
    <t>Реконструкција и надоградња</t>
  </si>
  <si>
    <t>ДОО "ЗО-ЖИ"</t>
  </si>
  <si>
    <t>ДОО "Гранд Градња"</t>
  </si>
  <si>
    <t>ДОО "Сарић"</t>
  </si>
  <si>
    <t>ДОО "Трио"</t>
  </si>
  <si>
    <t>ДОО "ВИП Градња"</t>
  </si>
  <si>
    <t>Вјерски</t>
  </si>
  <si>
    <t>Складиште</t>
  </si>
  <si>
    <t>2 бунара и плоча за резервоар</t>
  </si>
  <si>
    <t>Инфраструктурни</t>
  </si>
  <si>
    <t>Апартман</t>
  </si>
  <si>
    <t>Љетна башта - привремена</t>
  </si>
  <si>
    <t>Банзинска станица са пратећим садржајем</t>
  </si>
  <si>
    <t>Станица за компримовање гаса са пратећим објектима</t>
  </si>
  <si>
    <t>Претварање 1 у 2 пословна</t>
  </si>
  <si>
    <t>Љетна башта</t>
  </si>
  <si>
    <t>Тип објекта</t>
  </si>
  <si>
    <t>Фаза објекта</t>
  </si>
  <si>
    <t>Мјесто изградње</t>
  </si>
  <si>
    <t>Број дозволе</t>
  </si>
  <si>
    <t>Датум подношења</t>
  </si>
  <si>
    <t>Датум рјешавања</t>
  </si>
  <si>
    <t>Бр. станова</t>
  </si>
  <si>
    <t>Бр.посл. простора</t>
  </si>
  <si>
    <t>Бр.остава</t>
  </si>
  <si>
    <t>Бр. Гаража / паркига</t>
  </si>
  <si>
    <t>СПЦ Млађевац</t>
  </si>
  <si>
    <t>ОД. за СКПиПС</t>
  </si>
  <si>
    <t>Индивидуални ст.пословни</t>
  </si>
  <si>
    <t>Вишепородични ст.-пословни</t>
  </si>
  <si>
    <t>Складиште готових и пољопривредних производа</t>
  </si>
  <si>
    <t>Вриједност инвестиције</t>
  </si>
  <si>
    <t>Г. Шепак</t>
  </si>
  <si>
    <t>Д. Пилица</t>
  </si>
  <si>
    <t>Column1</t>
  </si>
  <si>
    <t>Column2</t>
  </si>
  <si>
    <t>Column3</t>
  </si>
  <si>
    <t>Column4</t>
  </si>
  <si>
    <t>Column5</t>
  </si>
  <si>
    <t>Column6</t>
  </si>
  <si>
    <t>Column7</t>
  </si>
  <si>
    <t>Column8</t>
  </si>
  <si>
    <t>Column9</t>
  </si>
  <si>
    <t>Column10</t>
  </si>
  <si>
    <t>Column11</t>
  </si>
  <si>
    <t>Column12</t>
  </si>
  <si>
    <t>Column13</t>
  </si>
  <si>
    <t>Column14</t>
  </si>
  <si>
    <t>Column15</t>
  </si>
  <si>
    <t>Column16</t>
  </si>
  <si>
    <t>Column17</t>
  </si>
  <si>
    <t>Column18</t>
  </si>
  <si>
    <t>Column19</t>
  </si>
  <si>
    <t>Column20</t>
  </si>
  <si>
    <t>Column21</t>
  </si>
  <si>
    <t>Column22</t>
  </si>
  <si>
    <t>Column23</t>
  </si>
  <si>
    <t>Column24</t>
  </si>
  <si>
    <t xml:space="preserve">Број објеката  </t>
  </si>
  <si>
    <t xml:space="preserve">УКУПНО </t>
  </si>
  <si>
    <t xml:space="preserve">Пк (м2) </t>
  </si>
  <si>
    <t>Промјена намјене пос. у ст.</t>
  </si>
  <si>
    <t xml:space="preserve"> </t>
  </si>
  <si>
    <t xml:space="preserve">Пб (м2) </t>
  </si>
  <si>
    <t>Рента (КМ)</t>
  </si>
  <si>
    <t>Такса (КМ)</t>
  </si>
  <si>
    <t>Катастар (КМ)</t>
  </si>
  <si>
    <t>Инвестиција / Пк (КМ)</t>
  </si>
  <si>
    <t>Легализација (КМ)</t>
  </si>
  <si>
    <t>Уређење ГГЗ (КМ)</t>
  </si>
  <si>
    <t>Инвестиција (КМ)</t>
  </si>
  <si>
    <t>Грађ. радови (КМ)</t>
  </si>
  <si>
    <t>ВРСТА ПРОЦЕДУРЕ</t>
  </si>
  <si>
    <t>Приказ грађевинских дозвола за објекте груписане по врсти процедуре (сви)</t>
  </si>
  <si>
    <r>
      <t>Бруто 
површина (м</t>
    </r>
    <r>
      <rPr>
        <sz val="10"/>
        <rFont val="Arial"/>
        <family val="2"/>
      </rPr>
      <t>²</t>
    </r>
    <r>
      <rPr>
        <sz val="10"/>
        <rFont val="Arial"/>
        <family val="2"/>
        <charset val="238"/>
      </rPr>
      <t>)</t>
    </r>
  </si>
  <si>
    <r>
      <t>Корисна површина (м</t>
    </r>
    <r>
      <rPr>
        <sz val="10"/>
        <rFont val="Arial"/>
        <family val="2"/>
      </rPr>
      <t>²</t>
    </r>
    <r>
      <rPr>
        <sz val="10"/>
        <rFont val="Arial"/>
        <family val="2"/>
        <charset val="238"/>
      </rPr>
      <t>)</t>
    </r>
  </si>
  <si>
    <t>Вриједност грађевинских радова</t>
  </si>
  <si>
    <t>Вриједност инв./корисна површина (КМ)</t>
  </si>
  <si>
    <r>
      <t xml:space="preserve">Обрачун накнада на име </t>
    </r>
    <r>
      <rPr>
        <b/>
        <sz val="10"/>
        <rFont val="Arial"/>
        <family val="2"/>
      </rPr>
      <t xml:space="preserve">УГГЗ
</t>
    </r>
    <r>
      <rPr>
        <sz val="10"/>
        <rFont val="Arial"/>
        <family val="2"/>
      </rPr>
      <t>(КМ)</t>
    </r>
  </si>
  <si>
    <r>
      <t xml:space="preserve">Обрачун накнада на име </t>
    </r>
    <r>
      <rPr>
        <b/>
        <sz val="10"/>
        <rFont val="Arial"/>
        <family val="2"/>
      </rPr>
      <t xml:space="preserve">РЕНТЕ
</t>
    </r>
    <r>
      <rPr>
        <sz val="10"/>
        <rFont val="Arial"/>
        <family val="2"/>
      </rPr>
      <t>(КМ)</t>
    </r>
  </si>
  <si>
    <t xml:space="preserve">Обрачун накнада на име легализације </t>
  </si>
  <si>
    <t>ТАКСА
0,1% од вриједности инвестиције</t>
  </si>
  <si>
    <t>КАТАСТАР
0,3% од вриједности грађ.радова</t>
  </si>
  <si>
    <t>НАПОМЕНА: Информације су за период од 01.01.2025. до 31.12.2025.год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</si>
</sst>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Din.&quot;_-;\-* #,##0.00&quot;Din.&quot;_-;_-* &quot;-&quot;??&quot;Din.&quot;_-;_-@_-"/>
    <numFmt numFmtId="166" formatCode="[$-1241A]d/m/yyyy/;@"/>
  </numFmts>
  <fonts count="8" x14ac:knownFonts="1">
    <font>
      <sz val="10"/>
      <name val="Arial"/>
    </font>
    <font>
      <sz val="10"/>
      <name val="Arial"/>
    </font>
    <font>
      <sz val="10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9">
    <xf numFmtId="0" fontId="0" fillId="0" borderId="0" xfId="0"/>
    <xf numFmtId="0" fontId="3" fillId="0" borderId="0" xfId="0" applyFont="1"/>
    <xf numFmtId="2" fontId="3" fillId="0" borderId="0" xfId="0" applyNumberFormat="1" applyFont="1" applyAlignment="1">
      <alignment horizontal="right"/>
    </xf>
    <xf numFmtId="4" fontId="3" fillId="0" borderId="0" xfId="0" applyNumberFormat="1" applyFont="1"/>
    <xf numFmtId="1" fontId="3" fillId="0" borderId="0" xfId="0" applyNumberFormat="1" applyFont="1"/>
    <xf numFmtId="1" fontId="3" fillId="0" borderId="4" xfId="0" applyNumberFormat="1" applyFont="1" applyBorder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2" fontId="3" fillId="0" borderId="8" xfId="0" applyNumberFormat="1" applyFont="1" applyBorder="1" applyAlignment="1">
      <alignment horizontal="left" vertical="center" wrapText="1"/>
    </xf>
    <xf numFmtId="1" fontId="3" fillId="0" borderId="8" xfId="0" applyNumberFormat="1" applyFont="1" applyBorder="1" applyAlignment="1">
      <alignment horizontal="center" vertical="center"/>
    </xf>
    <xf numFmtId="0" fontId="3" fillId="0" borderId="8" xfId="0" applyFont="1" applyBorder="1"/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3" fillId="0" borderId="8" xfId="0" applyFont="1" applyBorder="1" applyAlignment="1">
      <alignment vertical="center" wrapText="1"/>
    </xf>
    <xf numFmtId="4" fontId="3" fillId="0" borderId="8" xfId="0" applyNumberFormat="1" applyFont="1" applyBorder="1" applyAlignment="1">
      <alignment horizontal="center" vertical="center"/>
    </xf>
    <xf numFmtId="14" fontId="3" fillId="0" borderId="8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4" fontId="4" fillId="0" borderId="8" xfId="0" applyNumberFormat="1" applyFont="1" applyBorder="1" applyAlignment="1">
      <alignment horizontal="center" vertical="center"/>
    </xf>
    <xf numFmtId="2" fontId="3" fillId="0" borderId="8" xfId="0" applyNumberFormat="1" applyFont="1" applyBorder="1" applyAlignment="1">
      <alignment horizontal="left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vertical="center" wrapText="1"/>
    </xf>
    <xf numFmtId="0" fontId="3" fillId="3" borderId="8" xfId="0" applyFont="1" applyFill="1" applyBorder="1" applyAlignment="1">
      <alignment horizontal="center" textRotation="90" wrapText="1"/>
    </xf>
    <xf numFmtId="1" fontId="3" fillId="3" borderId="8" xfId="0" applyNumberFormat="1" applyFont="1" applyFill="1" applyBorder="1" applyAlignment="1">
      <alignment horizontal="center" textRotation="90" wrapText="1"/>
    </xf>
    <xf numFmtId="4" fontId="3" fillId="3" borderId="8" xfId="1" applyNumberFormat="1" applyFont="1" applyFill="1" applyBorder="1" applyAlignment="1">
      <alignment horizontal="center" vertical="center" wrapText="1"/>
    </xf>
    <xf numFmtId="2" fontId="3" fillId="3" borderId="8" xfId="1" applyNumberFormat="1" applyFont="1" applyFill="1" applyBorder="1" applyAlignment="1">
      <alignment horizontal="center" vertical="center" wrapText="1"/>
    </xf>
    <xf numFmtId="1" fontId="3" fillId="3" borderId="8" xfId="1" applyNumberFormat="1" applyFont="1" applyFill="1" applyBorder="1" applyAlignment="1">
      <alignment horizontal="center" vertical="center" wrapText="1"/>
    </xf>
    <xf numFmtId="4" fontId="3" fillId="3" borderId="8" xfId="0" applyNumberFormat="1" applyFont="1" applyFill="1" applyBorder="1" applyAlignment="1">
      <alignment horizontal="center" vertical="center" wrapText="1"/>
    </xf>
    <xf numFmtId="4" fontId="3" fillId="2" borderId="8" xfId="0" applyNumberFormat="1" applyFont="1" applyFill="1" applyBorder="1" applyAlignment="1">
      <alignment horizontal="center" vertical="center"/>
    </xf>
    <xf numFmtId="14" fontId="3" fillId="0" borderId="0" xfId="0" applyNumberFormat="1" applyFont="1"/>
    <xf numFmtId="166" fontId="3" fillId="0" borderId="0" xfId="0" applyNumberFormat="1" applyFont="1"/>
    <xf numFmtId="0" fontId="0" fillId="0" borderId="0" xfId="0" applyAlignment="1">
      <alignment horizontal="left"/>
    </xf>
    <xf numFmtId="0" fontId="3" fillId="2" borderId="8" xfId="0" applyFont="1" applyFill="1" applyBorder="1" applyAlignment="1">
      <alignment vertical="center"/>
    </xf>
    <xf numFmtId="49" fontId="3" fillId="3" borderId="8" xfId="1" applyNumberFormat="1" applyFont="1" applyFill="1" applyBorder="1" applyAlignment="1">
      <alignment horizontal="center" vertical="center" wrapText="1"/>
    </xf>
    <xf numFmtId="0" fontId="3" fillId="2" borderId="8" xfId="0" applyFont="1" applyFill="1" applyBorder="1"/>
    <xf numFmtId="0" fontId="3" fillId="0" borderId="9" xfId="0" applyFont="1" applyBorder="1" applyAlignment="1">
      <alignment horizontal="center" vertical="center"/>
    </xf>
    <xf numFmtId="1" fontId="3" fillId="0" borderId="7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2" fontId="3" fillId="0" borderId="2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14" fontId="3" fillId="0" borderId="2" xfId="0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2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1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 indent="1"/>
    </xf>
    <xf numFmtId="4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4" fontId="0" fillId="0" borderId="0" xfId="0" applyNumberFormat="1" applyAlignment="1">
      <alignment horizontal="center" vertical="top" wrapText="1"/>
    </xf>
    <xf numFmtId="0" fontId="3" fillId="0" borderId="0" xfId="0" applyFont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2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</cellXfs>
  <cellStyles count="2">
    <cellStyle name="Normalan" xfId="0" builtinId="0"/>
    <cellStyle name="Valuta" xfId="1" builtinId="4"/>
  </cellStyles>
  <dxfs count="108">
    <dxf>
      <fill>
        <patternFill patternType="none">
          <bgColor auto="1"/>
        </patternFill>
      </fill>
    </dxf>
    <dxf>
      <alignment vertical="top" readingOrder="0"/>
    </dxf>
    <dxf>
      <alignment horizontal="center" readingOrder="0"/>
    </dxf>
    <dxf>
      <alignment vertical="top" readingOrder="0"/>
    </dxf>
    <dxf>
      <numFmt numFmtId="4" formatCode="#,##0.00"/>
    </dxf>
    <dxf>
      <fill>
        <patternFill patternType="solid">
          <bgColor rgb="FFFFFF00"/>
        </patternFill>
      </fill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alignment wrapText="1" readingOrder="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alignment horizontal="center" readingOrder="0"/>
    </dxf>
    <dxf>
      <alignment horizontal="right" readingOrder="0"/>
    </dxf>
    <dxf>
      <alignment horizontal="center" readingOrder="0"/>
    </dxf>
    <dxf>
      <alignment vertical="center" readingOrder="0"/>
    </dxf>
    <dxf>
      <alignment wrapText="1" readingOrder="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7" formatCode="dd/mm/yyyy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7" formatCode="dd/mm/yyyy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4" formatCode="#,##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4" formatCode="#,##0.00"/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7" formatCode="dd/mm/yyyy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7" formatCode="dd/mm/yyyy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left" vertical="center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left" vertical="center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</dxf>
    <dxf>
      <border outline="0">
        <bottom style="thin">
          <color indexed="64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lobodanP" refreshedDate="46041.436132523151" createdVersion="3" refreshedVersion="3" minRefreshableVersion="3" recordCount="50" xr:uid="{00000000-000A-0000-FFFF-FFFF00000000}">
  <cacheSource type="worksheet">
    <worksheetSource name="Table3"/>
  </cacheSource>
  <cacheFields count="28">
    <cacheField name="Column1" numFmtId="0">
      <sharedItems containsSemiMixedTypes="0" containsString="0" containsNumber="1" containsInteger="1" minValue="1" maxValue="50"/>
    </cacheField>
    <cacheField name="Column2" numFmtId="0">
      <sharedItems/>
    </cacheField>
    <cacheField name="Column3" numFmtId="0">
      <sharedItems/>
    </cacheField>
    <cacheField name="Column4" numFmtId="0">
      <sharedItems count="9">
        <s v="Индивидуални ст.пословни"/>
        <s v="Индивидуални стамбени"/>
        <s v="Вишепородични стамбени"/>
        <s v="Вјерски"/>
        <s v="Пословни"/>
        <s v="Економски"/>
        <s v="Инфраструктурни"/>
        <s v="Вишепородични ст.-пословни"/>
        <s v="Помоћни"/>
      </sharedItems>
    </cacheField>
    <cacheField name="Column5" numFmtId="0">
      <sharedItems containsBlank="1"/>
    </cacheField>
    <cacheField name="Column6" numFmtId="0">
      <sharedItems count="11">
        <s v="Изградња"/>
        <s v="Промјена намјене пос. у ст."/>
        <s v="Измјена дозволе"/>
        <s v="Легализација"/>
        <s v="Доградња"/>
        <s v="Доградња и реконструкција"/>
        <s v="Реконструкција и надоградња"/>
        <s v="Реконструкција и доградња"/>
        <s v="Реконструкција"/>
        <s v="Претварање 1 у 2 пословна"/>
        <s v="Промјена намјене пословног у стамбени" u="1"/>
      </sharedItems>
    </cacheField>
    <cacheField name="Column7" numFmtId="0">
      <sharedItems/>
    </cacheField>
    <cacheField name="Column8" numFmtId="0">
      <sharedItems/>
    </cacheField>
    <cacheField name="Column9" numFmtId="14">
      <sharedItems containsDate="1" containsMixedTypes="1" minDate="2024-03-25T00:00:00" maxDate="2024-03-26T00:00:00"/>
    </cacheField>
    <cacheField name="Column10" numFmtId="4">
      <sharedItems containsMixedTypes="1" containsNumber="1" minValue="1" maxValue="4966.78"/>
    </cacheField>
    <cacheField name="Column11" numFmtId="4">
      <sharedItems containsSemiMixedTypes="0" containsString="0" containsNumber="1" minValue="1" maxValue="3478.01"/>
    </cacheField>
    <cacheField name="Column12" numFmtId="4">
      <sharedItems containsSemiMixedTypes="0" containsString="0" containsNumber="1" minValue="11441.05" maxValue="11110142.380000001"/>
    </cacheField>
    <cacheField name="Column13" numFmtId="4">
      <sharedItems containsMixedTypes="1" containsNumber="1" minValue="0" maxValue="5777274.04"/>
    </cacheField>
    <cacheField name="Column14" numFmtId="4">
      <sharedItems containsSemiMixedTypes="0" containsString="0" containsNumber="1" minValue="186.70120757180155" maxValue="11110142.380000001"/>
    </cacheField>
    <cacheField name="Column15" numFmtId="4">
      <sharedItems containsBlank="1" containsMixedTypes="1" containsNumber="1" minValue="909.49" maxValue="128601.49"/>
    </cacheField>
    <cacheField name="Column16" numFmtId="4">
      <sharedItems containsBlank="1" containsMixedTypes="1" containsNumber="1" minValue="1068.92" maxValue="188210.1"/>
    </cacheField>
    <cacheField name="Column17" numFmtId="0">
      <sharedItems containsString="0" containsBlank="1" containsNumber="1" minValue="125.54" maxValue="3495.9"/>
    </cacheField>
    <cacheField name="Column18" numFmtId="0">
      <sharedItems containsMixedTypes="1" containsNumber="1" minValue="0" maxValue="5111.33"/>
    </cacheField>
    <cacheField name="Column19" numFmtId="4">
      <sharedItems containsMixedTypes="1" containsNumber="1" minValue="0" maxValue="17331.82"/>
    </cacheField>
    <cacheField name="Column20" numFmtId="14">
      <sharedItems/>
    </cacheField>
    <cacheField name="Column21" numFmtId="0">
      <sharedItems containsString="0" containsBlank="1" containsNumber="1" containsInteger="1" minValue="11" maxValue="35"/>
    </cacheField>
    <cacheField name="Column22" numFmtId="0">
      <sharedItems containsString="0" containsBlank="1" containsNumber="1" containsInteger="1" minValue="2" maxValue="4"/>
    </cacheField>
    <cacheField name="Column23" numFmtId="0">
      <sharedItems containsString="0" containsBlank="1" containsNumber="1" containsInteger="1" minValue="8" maxValue="21"/>
    </cacheField>
    <cacheField name="Column24" numFmtId="0">
      <sharedItems containsNonDate="0" containsString="0" containsBlank="1"/>
    </cacheField>
    <cacheField name="Field1" numFmtId="0" formula=" 0" databaseField="0"/>
    <cacheField name="Field2" numFmtId="0" formula=" 0" databaseField="0"/>
    <cacheField name="Field3" numFmtId="0" formula="Column12" databaseField="0"/>
    <cacheField name="Field4" numFmtId="0" formula="Column12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0">
  <r>
    <n v="1"/>
    <s v="Благојевић Неђо"/>
    <s v="Каракај"/>
    <x v="0"/>
    <m/>
    <x v="0"/>
    <s v="Каракај "/>
    <s v="04-361-579/24"/>
    <s v="23.10.2024."/>
    <n v="489.44"/>
    <n v="446.96"/>
    <n v="487473.78"/>
    <n v="253486.36"/>
    <n v="1090.6429658134957"/>
    <n v="11098.41"/>
    <n v="11156.63"/>
    <m/>
    <n v="487.5"/>
    <n v="760.46"/>
    <s v="22.01.2025."/>
    <m/>
    <m/>
    <m/>
    <m/>
  </r>
  <r>
    <n v="40"/>
    <s v="Војиновић Невен"/>
    <s v="Зворник"/>
    <x v="0"/>
    <m/>
    <x v="1"/>
    <s v="Зворник"/>
    <s v="04-361-81/25"/>
    <s v="07.03.2025. "/>
    <n v="78.260000000000005"/>
    <n v="61.28"/>
    <n v="11441.05"/>
    <n v="0"/>
    <n v="186.70120757180155"/>
    <m/>
    <m/>
    <m/>
    <n v="50"/>
    <n v="0"/>
    <s v="10.07.2025."/>
    <m/>
    <m/>
    <m/>
    <m/>
  </r>
  <r>
    <n v="3"/>
    <s v="Мехмедовић Субхија "/>
    <s v="Зворник"/>
    <x v="1"/>
    <m/>
    <x v="0"/>
    <s v="Зворник"/>
    <s v="04-361-67/25"/>
    <s v="27.02.2025."/>
    <s v="230.55"/>
    <n v="166.57"/>
    <n v="149479"/>
    <n v="77729.100000000006"/>
    <n v="897.39448880350608"/>
    <n v="6627.22"/>
    <n v="6965.96"/>
    <m/>
    <n v="149.5"/>
    <n v="233.2"/>
    <s v="06.03.2025."/>
    <m/>
    <m/>
    <m/>
    <m/>
  </r>
  <r>
    <n v="4"/>
    <s v="Худовић Махир"/>
    <s v="Зворник"/>
    <x v="1"/>
    <m/>
    <x v="0"/>
    <s v="Зворник"/>
    <s v="04-361-232/21"/>
    <s v="08.12.2021."/>
    <n v="255.39"/>
    <n v="174.58"/>
    <n v="194688.02"/>
    <n v="63694.29"/>
    <n v="1115.1794019933554"/>
    <n v="4257.37"/>
    <n v="4941.01"/>
    <m/>
    <n v="149.5"/>
    <n v="233.2"/>
    <s v="17.02.2025."/>
    <m/>
    <m/>
    <m/>
    <m/>
  </r>
  <r>
    <n v="5"/>
    <s v="ДОО &quot;Еуродринум&quot;"/>
    <s v="Зворник"/>
    <x v="2"/>
    <m/>
    <x v="2"/>
    <s v="Зворник"/>
    <s v="04-361-163/21"/>
    <s v="17.05.2023."/>
    <n v="4741.53"/>
    <n v="258.95"/>
    <n v="141060.06"/>
    <n v="73351.28"/>
    <n v="544.73859818497783"/>
    <n v="1745.6"/>
    <n v="2642.04"/>
    <m/>
    <n v="141.06"/>
    <n v="220.05"/>
    <s v="13.01.2025."/>
    <m/>
    <m/>
    <m/>
    <m/>
  </r>
  <r>
    <n v="6"/>
    <s v="СПЦ Млађевац"/>
    <s v="Зворник"/>
    <x v="3"/>
    <s v="Звоник са парохијским домом"/>
    <x v="3"/>
    <s v="Дивич"/>
    <s v="04-361-635/24"/>
    <s v="15.11.2024."/>
    <n v="73.3"/>
    <n v="55.8"/>
    <n v="24430"/>
    <n v="12704"/>
    <n v="437.81362007168462"/>
    <m/>
    <m/>
    <n v="488.6"/>
    <n v="50"/>
    <n v="73.290000000000006"/>
    <s v="15.01.2025."/>
    <m/>
    <m/>
    <m/>
    <m/>
  </r>
  <r>
    <n v="7"/>
    <s v="Ступаревић  Момо "/>
    <s v="Брањево"/>
    <x v="4"/>
    <m/>
    <x v="3"/>
    <s v="Брањево"/>
    <s v="04-361-572/24"/>
    <s v="22.10.2024."/>
    <n v="188.21"/>
    <n v="184.71"/>
    <n v="140862.03"/>
    <n v="99114.21"/>
    <n v="762.61182394023058"/>
    <m/>
    <m/>
    <n v="2817.24"/>
    <n v="140.86000000000001"/>
    <n v="297.33999999999997"/>
    <s v="20.01.2025."/>
    <m/>
    <m/>
    <m/>
    <m/>
  </r>
  <r>
    <n v="8"/>
    <s v="ДОО &quot;ЗО-ЖИ&quot;"/>
    <s v="Зворник"/>
    <x v="4"/>
    <s v="Складиште"/>
    <x v="4"/>
    <s v="Каракај "/>
    <s v="04-361-80/25"/>
    <s v="07.03.2025."/>
    <n v="742"/>
    <n v="646"/>
    <n v="202254.27"/>
    <n v="194263.17"/>
    <n v="313.08710526315787"/>
    <n v="5795.15"/>
    <n v="6750.7"/>
    <m/>
    <n v="582.79"/>
    <n v="202.25"/>
    <s v="02.04.2025."/>
    <m/>
    <m/>
    <m/>
    <m/>
  </r>
  <r>
    <n v="9"/>
    <s v="Јовић Жељко"/>
    <s v="Роћевић"/>
    <x v="5"/>
    <s v="2 бунара и плоча за резервоар"/>
    <x v="0"/>
    <s v="Роћевић"/>
    <s v="04-361-6/25"/>
    <s v="08.01.2025."/>
    <n v="201"/>
    <n v="185"/>
    <n v="322503.48"/>
    <s v="167,701,81"/>
    <n v="1743.262054054054"/>
    <m/>
    <m/>
    <m/>
    <n v="322.5"/>
    <n v="503.1"/>
    <s v="12.03.2025."/>
    <m/>
    <m/>
    <m/>
    <m/>
  </r>
  <r>
    <n v="10"/>
    <s v="Ерић Владимир"/>
    <s v="Челопек"/>
    <x v="1"/>
    <m/>
    <x v="0"/>
    <s v="Челопек"/>
    <s v="04-361-1/25"/>
    <s v="03.01.2025."/>
    <n v="132"/>
    <n v="108"/>
    <n v="172785.3"/>
    <n v="89328.4"/>
    <n v="1599.8638888888888"/>
    <m/>
    <m/>
    <m/>
    <n v="171.78"/>
    <n v="268"/>
    <s v="31.03.2025."/>
    <m/>
    <m/>
    <m/>
    <m/>
  </r>
  <r>
    <n v="11"/>
    <s v="Дурић Бернард"/>
    <s v="Горњи Шепак"/>
    <x v="1"/>
    <m/>
    <x v="3"/>
    <s v="Г. Шепак"/>
    <s v="04-361-143/21"/>
    <s v="13.08.2021."/>
    <n v="175"/>
    <n v="141.30000000000001"/>
    <n v="62770"/>
    <n v="32640"/>
    <n v="444.23213021939131"/>
    <m/>
    <m/>
    <n v="125.54"/>
    <n v="100"/>
    <n v="97.92"/>
    <s v="31.03.2025."/>
    <m/>
    <m/>
    <m/>
    <m/>
  </r>
  <r>
    <n v="12"/>
    <s v="Тухчић Енвер"/>
    <s v="Дивич"/>
    <x v="1"/>
    <m/>
    <x v="5"/>
    <s v="Дивич"/>
    <s v="04-361-555/24"/>
    <s v="17.10.2024."/>
    <n v="137"/>
    <n v="103.92"/>
    <n v="107059.5"/>
    <n v="83024.5"/>
    <n v="1030.210739030023"/>
    <n v="909.49"/>
    <n v="1068.92"/>
    <m/>
    <n v="107.59"/>
    <n v="249.07"/>
    <s v="03.04.2025."/>
    <m/>
    <m/>
    <m/>
    <m/>
  </r>
  <r>
    <n v="13"/>
    <s v="ДОО &quot;Монти&quot;"/>
    <s v="Зворник"/>
    <x v="4"/>
    <s v="Производно складишни објекат"/>
    <x v="0"/>
    <s v="Каракај "/>
    <s v="04-361-710/24"/>
    <s v="16.12.2024."/>
    <n v="2857"/>
    <n v="2665"/>
    <n v="2300785.41"/>
    <n v="1009251.76"/>
    <n v="863.33411257035652"/>
    <n v="32269"/>
    <n v="30656.32"/>
    <m/>
    <n v="2300.7800000000002"/>
    <n v="3027.75"/>
    <s v="22.04.2025."/>
    <m/>
    <m/>
    <m/>
    <m/>
  </r>
  <r>
    <n v="41"/>
    <s v="Митровић Славиша"/>
    <s v="Зворник"/>
    <x v="0"/>
    <m/>
    <x v="4"/>
    <s v="Челопек"/>
    <s v="04-361-556/25"/>
    <s v="18.10.2024."/>
    <n v="190"/>
    <n v="177.71"/>
    <n v="256756.96"/>
    <n v="133513.62"/>
    <n v="1444.8087333295819"/>
    <m/>
    <m/>
    <m/>
    <n v="256.75"/>
    <n v="400.54"/>
    <s v="16.06.2025."/>
    <m/>
    <m/>
    <m/>
    <m/>
  </r>
  <r>
    <n v="15"/>
    <s v="ДОО &quot;Гранд Градња&quot;"/>
    <s v="Зворник"/>
    <x v="4"/>
    <m/>
    <x v="6"/>
    <s v="Каракај "/>
    <s v="04-361-112/25"/>
    <s v="07.05.2024."/>
    <n v="2047.71"/>
    <n v="1641.34"/>
    <n v="1412242.93"/>
    <n v="734365.93"/>
    <n v="860.42071112627491"/>
    <s v="20.337.89"/>
    <n v="27884.93"/>
    <m/>
    <n v="1412.24"/>
    <n v="2203.09"/>
    <s v="09.06.2025."/>
    <m/>
    <m/>
    <m/>
    <m/>
  </r>
  <r>
    <n v="2"/>
    <s v="АД &quot;Витинка&quot; "/>
    <s v="Козлук"/>
    <x v="6"/>
    <s v="Контејнерска гасна станица"/>
    <x v="0"/>
    <s v="Козлук"/>
    <s v="04-361-729/24"/>
    <s v="27.12.2025."/>
    <n v="1"/>
    <n v="1"/>
    <n v="241967.09"/>
    <n v="25358.58"/>
    <n v="241967.09"/>
    <m/>
    <m/>
    <m/>
    <n v="241.96"/>
    <n v="76.069999999999993"/>
    <s v="27.01.2025."/>
    <m/>
    <m/>
    <m/>
    <m/>
  </r>
  <r>
    <n v="14"/>
    <s v="ДОО &quot;Лидл БХ&quot; "/>
    <s v="Сарајево "/>
    <x v="6"/>
    <s v="Трафостаница"/>
    <x v="0"/>
    <s v="Каракај "/>
    <s v="04-361-112/25"/>
    <d v="2024-03-25T00:00:00"/>
    <n v="1"/>
    <n v="1"/>
    <n v="182570.23"/>
    <n v="1497.97"/>
    <n v="182570.23"/>
    <m/>
    <m/>
    <m/>
    <s v="182.57"/>
    <n v="4.49"/>
    <s v="20.05.2025."/>
    <m/>
    <m/>
    <m/>
    <m/>
  </r>
  <r>
    <n v="16"/>
    <s v="Душко Марковић"/>
    <s v="Доња Пилица"/>
    <x v="6"/>
    <s v="Соларна фотонапонска електрана 149,76 kW"/>
    <x v="0"/>
    <s v="Д. Пилица"/>
    <s v="04-361-85/25"/>
    <s v="10.03.2025. "/>
    <n v="1"/>
    <n v="1"/>
    <n v="175500"/>
    <n v="52000"/>
    <n v="175500"/>
    <m/>
    <m/>
    <m/>
    <n v="175.5"/>
    <n v="156"/>
    <s v="27.06.2025."/>
    <m/>
    <m/>
    <m/>
    <m/>
  </r>
  <r>
    <n v="19"/>
    <s v="ДОО &quot;М-Градња&quot;"/>
    <s v="Зворник"/>
    <x v="7"/>
    <m/>
    <x v="0"/>
    <s v="Зворник"/>
    <s v="04-361-28/25"/>
    <s v="29.01.2025."/>
    <n v="4966.78"/>
    <n v="3478.01"/>
    <n v="5111331"/>
    <n v="2657892.6"/>
    <n v="1469.613658385111"/>
    <n v="128601.49"/>
    <n v="188210.1"/>
    <m/>
    <n v="5111.33"/>
    <n v="7973.7"/>
    <s v="25.06.2025."/>
    <n v="35"/>
    <n v="2"/>
    <n v="21"/>
    <m/>
  </r>
  <r>
    <n v="20"/>
    <s v="ДОО &quot;ЗО-ЖИ&quot;"/>
    <s v="Зворник"/>
    <x v="4"/>
    <s v="Апартман"/>
    <x v="0"/>
    <s v="Челопек"/>
    <s v="04-361-247/25"/>
    <s v="16.06.2025."/>
    <n v="140.66"/>
    <n v="105.54"/>
    <n v="165616.19"/>
    <n v="96096.55"/>
    <n v="1569.2267386772787"/>
    <s v="71.98"/>
    <s v="35.30"/>
    <m/>
    <s v="167.61"/>
    <n v="288.27999999999997"/>
    <s v="04.07.2025."/>
    <m/>
    <m/>
    <m/>
    <m/>
  </r>
  <r>
    <n v="17"/>
    <s v="Душко Марковић"/>
    <s v="Доња Пилица"/>
    <x v="6"/>
    <s v="Соларна фотонапонска електрана 149,76 kW"/>
    <x v="0"/>
    <s v="Д. Пилица"/>
    <s v="04-361-84/25"/>
    <s v="10.03.2025. "/>
    <n v="1"/>
    <n v="1"/>
    <n v="150000"/>
    <n v="52000"/>
    <n v="150000"/>
    <m/>
    <m/>
    <m/>
    <n v="150"/>
    <n v="156"/>
    <s v="30.06.2025."/>
    <m/>
    <m/>
    <m/>
    <m/>
  </r>
  <r>
    <n v="22"/>
    <s v="Шавија Борис"/>
    <s v="Зворник"/>
    <x v="4"/>
    <s v="Љетна башта - привремена"/>
    <x v="0"/>
    <s v="Зворник"/>
    <s v="04-361-287/24"/>
    <s v="23.05.2025."/>
    <n v="80"/>
    <n v="40"/>
    <n v="39838"/>
    <n v="23166"/>
    <n v="995.95"/>
    <n v="1532.03"/>
    <n v="2509.1999999999998"/>
    <m/>
    <s v="50.00"/>
    <s v="69.49"/>
    <s v="18.07.2025."/>
    <m/>
    <m/>
    <m/>
    <m/>
  </r>
  <r>
    <n v="23"/>
    <s v="Алмир Шишић"/>
    <s v="Горњи Шепак"/>
    <x v="1"/>
    <m/>
    <x v="0"/>
    <s v="Г. Шепак"/>
    <s v="04-361-734/24"/>
    <s v="27.12.2024."/>
    <n v="161"/>
    <n v="132"/>
    <n v="192985.2"/>
    <n v="99627.32"/>
    <n v="1462.0090909090909"/>
    <m/>
    <m/>
    <m/>
    <n v="192.96"/>
    <n v="298.88"/>
    <s v="17.07.2025."/>
    <m/>
    <m/>
    <m/>
    <m/>
  </r>
  <r>
    <n v="24"/>
    <s v="Радинко Челић"/>
    <s v="Зворник"/>
    <x v="1"/>
    <m/>
    <x v="0"/>
    <s v="Зворник"/>
    <s v="04-361-550/24"/>
    <s v="16.10.2024."/>
    <n v="398"/>
    <n v="304.25"/>
    <n v="410810"/>
    <n v="147845"/>
    <n v="1350.2382908792113"/>
    <n v="9005.73"/>
    <n v="10575.61"/>
    <m/>
    <n v="410.81"/>
    <n v="443.53"/>
    <s v="01.08.2025."/>
    <m/>
    <m/>
    <m/>
    <m/>
  </r>
  <r>
    <n v="18"/>
    <s v="Душко Марковић"/>
    <s v="Доња Пилица"/>
    <x v="6"/>
    <s v="Соларна фотонапонска електрана 98,4 kW"/>
    <x v="0"/>
    <s v="Д. Пилица"/>
    <s v="04-361-86/25"/>
    <s v="10.03.2025. "/>
    <n v="1"/>
    <n v="1"/>
    <n v="117000"/>
    <n v="36036"/>
    <n v="117000"/>
    <m/>
    <m/>
    <m/>
    <s v="117.00"/>
    <s v="108.10"/>
    <s v="16.06.2025."/>
    <m/>
    <m/>
    <m/>
    <m/>
  </r>
  <r>
    <n v="26"/>
    <s v="Блашко Јокић"/>
    <s v="Челопек"/>
    <x v="1"/>
    <m/>
    <x v="0"/>
    <s v="Челопек"/>
    <s v="04-361-109/24"/>
    <s v="21.02.2025."/>
    <n v="51"/>
    <n v="40"/>
    <n v="53000"/>
    <n v="20550"/>
    <n v="1325"/>
    <m/>
    <m/>
    <m/>
    <s v="100.00"/>
    <s v="61.65"/>
    <s v="02.09.2025."/>
    <m/>
    <m/>
    <m/>
    <m/>
  </r>
  <r>
    <n v="27"/>
    <s v="Мишо Симић"/>
    <s v="Зворник"/>
    <x v="0"/>
    <m/>
    <x v="0"/>
    <s v="Челопек"/>
    <s v="04-361-13/25"/>
    <s v="16.01.2025."/>
    <n v="191"/>
    <n v="151"/>
    <n v="153390.51"/>
    <n v="79762.960000000006"/>
    <n v="1015.8311920529802"/>
    <m/>
    <m/>
    <m/>
    <n v="153.38999999999999"/>
    <n v="239.28"/>
    <s v="27.08.2025."/>
    <m/>
    <m/>
    <m/>
    <m/>
  </r>
  <r>
    <n v="28"/>
    <s v="Петровић Марко"/>
    <s v="Тршић"/>
    <x v="0"/>
    <m/>
    <x v="3"/>
    <s v="Тршић"/>
    <s v="04-361-261/25"/>
    <s v="24.06.2025."/>
    <s v="216.70"/>
    <n v="185"/>
    <n v="174793.76"/>
    <n v="103871.55"/>
    <n v="944.83113513513524"/>
    <m/>
    <m/>
    <n v="3495.9"/>
    <n v="174.89"/>
    <n v="311.61"/>
    <s v="06.08.2025."/>
    <m/>
    <m/>
    <m/>
    <m/>
  </r>
  <r>
    <n v="29"/>
    <s v="Хамзић Хамдија и Адила"/>
    <s v="Шепак"/>
    <x v="1"/>
    <m/>
    <x v="7"/>
    <s v="Г. Шепак"/>
    <s v="04-361-358/25"/>
    <s v="18.08.2025."/>
    <n v="217.2"/>
    <n v="147.33000000000001"/>
    <n v="132065"/>
    <n v="68673"/>
    <n v="896.38905857598581"/>
    <m/>
    <m/>
    <m/>
    <n v="132.06"/>
    <n v="206.02"/>
    <s v="30.09.2025."/>
    <m/>
    <m/>
    <m/>
    <m/>
  </r>
  <r>
    <n v="30"/>
    <s v="ДОО &quot;Кесо Промет&quot;"/>
    <s v="Зворник"/>
    <x v="4"/>
    <s v="Банзинска станица са пратећим садржајем"/>
    <x v="8"/>
    <s v="Зворник"/>
    <s v="04-361-274/25"/>
    <s v="02.07.2025."/>
    <n v="141.47999999999999"/>
    <n v="107.15"/>
    <n v="262071.12"/>
    <n v="165243.6"/>
    <n v="2445.8340643957067"/>
    <n v="2947.38"/>
    <n v="3080.99"/>
    <m/>
    <n v="262.07"/>
    <n v="495.73"/>
    <s v="05.09.2025."/>
    <m/>
    <m/>
    <m/>
    <m/>
  </r>
  <r>
    <n v="21"/>
    <s v="ДОО &quot;Сарић&quot;"/>
    <s v="Пађине"/>
    <x v="6"/>
    <s v="Соларна електрана"/>
    <x v="0"/>
    <s v="Табанци"/>
    <s v="04-361-218/25"/>
    <s v="22.05.2025."/>
    <n v="1"/>
    <n v="1"/>
    <n v="308880"/>
    <n v="160617.60000000001"/>
    <n v="308880"/>
    <m/>
    <m/>
    <m/>
    <s v="308.88"/>
    <n v="481.85"/>
    <s v="29.05.2025."/>
    <m/>
    <m/>
    <m/>
    <m/>
  </r>
  <r>
    <n v="32"/>
    <s v="ДОО &quot;Трио&quot;"/>
    <s v="Тршић"/>
    <x v="4"/>
    <s v="Монтажна хала и два силоса"/>
    <x v="0"/>
    <s v="Тршић"/>
    <s v="04-361-100/25"/>
    <s v="18.03.2025."/>
    <n v="339"/>
    <n v="334"/>
    <n v="502222"/>
    <n v="167408.28"/>
    <n v="1503.6586826347304"/>
    <m/>
    <m/>
    <m/>
    <n v="502.22"/>
    <n v="298.62"/>
    <s v="20.05.2025."/>
    <m/>
    <m/>
    <m/>
    <m/>
  </r>
  <r>
    <n v="25"/>
    <s v="ДОО &quot;Сарић&quot;"/>
    <s v="Пађине"/>
    <x v="6"/>
    <s v="БТС 10/0,4 kV, 630 kVA"/>
    <x v="0"/>
    <s v="Табанци"/>
    <s v="04-361-333/25"/>
    <s v="05.08.2025."/>
    <n v="1"/>
    <n v="1"/>
    <n v="97000"/>
    <s v="50.440.00"/>
    <n v="97000"/>
    <m/>
    <m/>
    <m/>
    <s v="100.00"/>
    <s v="151.32"/>
    <s v="27.08.2025."/>
    <m/>
    <m/>
    <m/>
    <m/>
  </r>
  <r>
    <n v="34"/>
    <s v="Данијел Марковић"/>
    <s v="Тршић"/>
    <x v="1"/>
    <m/>
    <x v="0"/>
    <s v="Тршић"/>
    <s v="04-361-138/25 "/>
    <s v="03.04.2025."/>
    <n v="115"/>
    <n v="89"/>
    <n v="163343.70000000001"/>
    <n v="84938.72"/>
    <n v="1835.3224719101124"/>
    <m/>
    <m/>
    <m/>
    <n v="163.34"/>
    <n v="254.8"/>
    <s v="07.07.2025."/>
    <m/>
    <m/>
    <m/>
    <m/>
  </r>
  <r>
    <n v="35"/>
    <s v="ДОО &quot;Кесо Промет&quot;"/>
    <s v="Зворник"/>
    <x v="4"/>
    <m/>
    <x v="9"/>
    <s v="Зворник"/>
    <s v="04-361-103/25"/>
    <s v="19.03.2025."/>
    <n v="141.47999999999999"/>
    <n v="107.15"/>
    <n v="184380"/>
    <n v="2340"/>
    <n v="1720.7652823145122"/>
    <m/>
    <m/>
    <m/>
    <n v="184.38"/>
    <n v="7.03"/>
    <s v="28.04.2025."/>
    <m/>
    <m/>
    <m/>
    <m/>
  </r>
  <r>
    <n v="31"/>
    <s v="ДОО &quot;Прво-гасно&quot;"/>
    <s v="Зворник"/>
    <x v="6"/>
    <s v="Станица за компримовање гаса са пратећим објектима"/>
    <x v="0"/>
    <s v="Каракај "/>
    <s v="04-361-239/25"/>
    <s v="11.06.2025."/>
    <n v="1"/>
    <n v="1"/>
    <n v="1186531.56"/>
    <n v="616996.41"/>
    <n v="1186531.56"/>
    <n v="7086.16"/>
    <n v="8397.18"/>
    <m/>
    <n v="1186.53"/>
    <n v="1851"/>
    <s v="30.09.2025."/>
    <m/>
    <m/>
    <m/>
    <m/>
  </r>
  <r>
    <n v="37"/>
    <s v="Лазаревић Драган"/>
    <s v="Челопек"/>
    <x v="4"/>
    <s v="Клаоница са пратећим садржајем"/>
    <x v="0"/>
    <s v="Челопек"/>
    <s v="04-361-187/25"/>
    <s v="05.05.2025."/>
    <n v="672.76"/>
    <n v="507.33"/>
    <n v="304983.90000000002"/>
    <n v="158591.63"/>
    <n v="601.15486961149554"/>
    <m/>
    <m/>
    <m/>
    <n v="304.98"/>
    <n v="475.77"/>
    <s v="11.07.2025."/>
    <m/>
    <m/>
    <m/>
    <m/>
  </r>
  <r>
    <n v="38"/>
    <s v="Видовић Димитрије"/>
    <s v="Зворник"/>
    <x v="4"/>
    <s v="Љетна башта"/>
    <x v="3"/>
    <s v="Зворник"/>
    <s v="04-361-46/25"/>
    <s v="10.02.2025."/>
    <n v="59.81"/>
    <n v="29.9"/>
    <n v="61733.88"/>
    <n v="32101.62"/>
    <n v="2064.6782608695653"/>
    <n v="1827.65"/>
    <n v="1897.5"/>
    <m/>
    <n v="100"/>
    <n v="96.3"/>
    <s v="23.09.2025."/>
    <m/>
    <m/>
    <m/>
    <m/>
  </r>
  <r>
    <n v="33"/>
    <s v="Град Зворник"/>
    <s v="ОД. за СКПиПС"/>
    <x v="6"/>
    <s v="Пречистач отпадних вода"/>
    <x v="0"/>
    <s v="Табанци"/>
    <s v="04-361-148/25"/>
    <s v="09.04.2025."/>
    <n v="1"/>
    <n v="1"/>
    <n v="1151160"/>
    <n v="598603.19999999995"/>
    <n v="1151160"/>
    <m/>
    <m/>
    <m/>
    <s v="1.151.16"/>
    <n v="1795.8"/>
    <s v="05.05.2025."/>
    <m/>
    <m/>
    <m/>
    <m/>
  </r>
  <r>
    <n v="36"/>
    <s v="ДОО &quot;Прво-гасно&quot;"/>
    <s v="Зворник"/>
    <x v="6"/>
    <s v="Трафостаница са прикључним далеководом"/>
    <x v="0"/>
    <s v="Каракај "/>
    <s v="04-361-396/25"/>
    <s v="12.09.2025."/>
    <n v="1"/>
    <n v="1"/>
    <n v="140000"/>
    <n v="72800"/>
    <n v="140000"/>
    <m/>
    <m/>
    <m/>
    <n v="140"/>
    <n v="218.4"/>
    <s v="20.10.2025."/>
    <m/>
    <m/>
    <m/>
    <m/>
  </r>
  <r>
    <n v="39"/>
    <s v="Град Зворник"/>
    <s v="ОД. за СКПиПС"/>
    <x v="6"/>
    <s v="Водододна мрежа - водовод ЗАПАД"/>
    <x v="0"/>
    <s v="Глумина"/>
    <s v="04-361-501/25"/>
    <s v="19.09.2024."/>
    <n v="1"/>
    <n v="1"/>
    <n v="11110142.380000001"/>
    <n v="5777274.04"/>
    <n v="11110142.380000001"/>
    <m/>
    <m/>
    <m/>
    <n v="0"/>
    <n v="17331.82"/>
    <s v="11.09.2025."/>
    <m/>
    <m/>
    <m/>
    <m/>
  </r>
  <r>
    <n v="42"/>
    <s v="Мујаковић Ирфан"/>
    <s v="Шепак"/>
    <x v="8"/>
    <m/>
    <x v="3"/>
    <s v="Г. Шепак"/>
    <s v="04-361-164/25"/>
    <s v="16.04.2025."/>
    <n v="105.84"/>
    <n v="87.76"/>
    <n v="33615"/>
    <n v="17479.8"/>
    <n v="383.03327256153142"/>
    <m/>
    <m/>
    <n v="672.3"/>
    <n v="50"/>
    <n v="52.44"/>
    <s v="20.06.2025."/>
    <m/>
    <m/>
    <m/>
    <m/>
  </r>
  <r>
    <n v="43"/>
    <s v="Марковић Данијел"/>
    <s v="Тршић"/>
    <x v="1"/>
    <m/>
    <x v="0"/>
    <s v="Тршић"/>
    <s v="04-361-138/25"/>
    <s v="03.04.2025."/>
    <n v="115.39"/>
    <n v="89"/>
    <n v="163343.70000000001"/>
    <n v="84938.72"/>
    <n v="1835.3224719101124"/>
    <m/>
    <m/>
    <m/>
    <n v="163.34"/>
    <n v="254.8"/>
    <s v="07.07.2025."/>
    <m/>
    <m/>
    <m/>
    <m/>
  </r>
  <r>
    <n v="44"/>
    <s v="ДОО &quot;Сарић&quot;"/>
    <s v="Пађине"/>
    <x v="6"/>
    <s v="Соларна електрана на крову 70 kWp"/>
    <x v="0"/>
    <s v="Табанци"/>
    <s v="04-361-432/25"/>
    <s v="06.10.2025."/>
    <n v="1"/>
    <n v="1"/>
    <n v="87000"/>
    <n v="0"/>
    <n v="87000"/>
    <m/>
    <m/>
    <m/>
    <s v="100.00"/>
    <n v="0"/>
    <s v="06.10.2025."/>
    <m/>
    <m/>
    <m/>
    <m/>
  </r>
  <r>
    <n v="45"/>
    <s v="ДОО &quot;ВИП Градња&quot;"/>
    <s v="Зворник"/>
    <x v="7"/>
    <m/>
    <x v="0"/>
    <s v="Зворник"/>
    <s v="04-361-595/24"/>
    <s v="04.11.2024."/>
    <n v="2165"/>
    <n v="1735"/>
    <n v="2599330.81"/>
    <n v="1257226.78"/>
    <n v="1498.1733775216139"/>
    <n v="49633.7"/>
    <n v="64810.13"/>
    <m/>
    <n v="2599.33"/>
    <n v="3771.68"/>
    <s v="17.11.2025."/>
    <n v="11"/>
    <n v="4"/>
    <n v="8"/>
    <m/>
  </r>
  <r>
    <n v="46"/>
    <s v="Хујдуровић Амира"/>
    <s v="Зворник"/>
    <x v="6"/>
    <s v="Потпорни зид са оградом"/>
    <x v="0"/>
    <s v="Зворник"/>
    <s v="04-361-444/24"/>
    <s v="10.10.2025."/>
    <n v="1"/>
    <n v="1"/>
    <n v="14821"/>
    <n v="7706.56"/>
    <n v="14821"/>
    <m/>
    <m/>
    <m/>
    <n v="50"/>
    <n v="23.12"/>
    <s v="10.11.2025."/>
    <m/>
    <m/>
    <m/>
    <m/>
  </r>
  <r>
    <n v="47"/>
    <s v="Миралем Авдић"/>
    <s v="Клиса"/>
    <x v="1"/>
    <m/>
    <x v="0"/>
    <s v="Клиса"/>
    <s v="04-361-450/25"/>
    <s v="15.10.2025."/>
    <n v="197.2"/>
    <n v="163.53"/>
    <n v="118252.44"/>
    <n v="156307.20000000001"/>
    <n v="723.12383048981837"/>
    <m/>
    <m/>
    <m/>
    <n v="118.25"/>
    <n v="468.92"/>
    <s v="15.12.2025."/>
    <m/>
    <m/>
    <m/>
    <m/>
  </r>
  <r>
    <n v="48"/>
    <s v="ДОО &quot;Matix&quot; "/>
    <s v="Зворник"/>
    <x v="4"/>
    <s v="Складиште готових и пољопривредних производа"/>
    <x v="0"/>
    <s v="Челопек"/>
    <s v="04-361-477/25"/>
    <s v="29.10.2025."/>
    <n v="640"/>
    <n v="620"/>
    <n v="354074"/>
    <n v="184118.5"/>
    <n v="571.08709677419358"/>
    <m/>
    <m/>
    <m/>
    <n v="354.07"/>
    <n v="552.35"/>
    <s v="09.12.2025."/>
    <m/>
    <m/>
    <m/>
    <m/>
  </r>
  <r>
    <n v="49"/>
    <s v="Адел Бећировић"/>
    <s v="Горњи Шепак"/>
    <x v="1"/>
    <m/>
    <x v="0"/>
    <s v="Г. Шепак"/>
    <s v="04-361-492/25"/>
    <s v="10.11.2025."/>
    <n v="98.3"/>
    <n v="76.28"/>
    <n v="99586.16"/>
    <n v="58778.55"/>
    <n v="1305.5343471421081"/>
    <m/>
    <m/>
    <m/>
    <n v="100"/>
    <n v="176.34"/>
    <s v="31.12.2025."/>
    <m/>
    <m/>
    <m/>
    <m/>
  </r>
  <r>
    <n v="50"/>
    <s v="Кадрија Кадрић "/>
    <s v="Горњи Шепак"/>
    <x v="1"/>
    <m/>
    <x v="4"/>
    <s v="Г. Шепак"/>
    <s v="04-361-488/25"/>
    <s v="05.11.2025."/>
    <n v="48.5"/>
    <n v="42"/>
    <n v="56507.4"/>
    <n v="29383.85"/>
    <n v="1345.4142857142858"/>
    <m/>
    <m/>
    <m/>
    <n v="100"/>
    <n v="88.15"/>
    <s v="24.11.2025."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1" cacheId="0" applyNumberFormats="0" applyBorderFormats="0" applyFontFormats="0" applyPatternFormats="0" applyAlignmentFormats="0" applyWidthHeightFormats="1" dataCaption=" " grandTotalCaption="УКУПНО " updatedVersion="3" minRefreshableVersion="3" showCalcMbrs="0" itemPrintTitles="1" createdVersion="3" indent="0" outline="1" outlineData="1" multipleFieldFilters="0" rowHeaderCaption="ВРСТА ПРОЦЕДУРЕ">
  <location ref="A2:L35" firstHeaderRow="1" firstDataRow="2" firstDataCol="1"/>
  <pivotFields count="28">
    <pivotField showAll="0"/>
    <pivotField showAll="0"/>
    <pivotField showAll="0"/>
    <pivotField axis="axisRow" showAll="0">
      <items count="10">
        <item x="1"/>
        <item x="0"/>
        <item x="7"/>
        <item x="2"/>
        <item x="8"/>
        <item x="4"/>
        <item x="3"/>
        <item x="5"/>
        <item x="6"/>
        <item t="default"/>
      </items>
    </pivotField>
    <pivotField showAll="0"/>
    <pivotField axis="axisRow" showAll="0">
      <items count="12">
        <item x="0"/>
        <item x="4"/>
        <item x="5"/>
        <item x="8"/>
        <item x="7"/>
        <item x="6"/>
        <item x="9"/>
        <item m="1" x="10"/>
        <item x="2"/>
        <item x="1"/>
        <item x="3"/>
        <item t="default"/>
      </items>
    </pivotField>
    <pivotField showAll="0"/>
    <pivotField showAll="0"/>
    <pivotField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showAll="0"/>
    <pivotField showAll="0"/>
    <pivotField showAll="0"/>
    <pivotField showAll="0"/>
    <pivotField showAll="0"/>
    <pivotField dragToRow="0" dragToCol="0" dragToPage="0" showAll="0" defaultSubtotal="0"/>
    <pivotField dragToRow="0" dragToCol="0" dragToPage="0" showAll="0" defaultSubtotal="0"/>
    <pivotField dragToRow="0" dragToCol="0" dragToPage="0" showAll="0" defaultSubtotal="0"/>
    <pivotField dragToRow="0" dragToCol="0" dragToPage="0" showAll="0" defaultSubtotal="0"/>
  </pivotFields>
  <rowFields count="2">
    <field x="5"/>
    <field x="3"/>
  </rowFields>
  <rowItems count="32">
    <i>
      <x/>
    </i>
    <i r="1">
      <x/>
    </i>
    <i r="1">
      <x v="1"/>
    </i>
    <i r="1">
      <x v="2"/>
    </i>
    <i r="1">
      <x v="5"/>
    </i>
    <i r="1">
      <x v="7"/>
    </i>
    <i r="1">
      <x v="8"/>
    </i>
    <i>
      <x v="1"/>
    </i>
    <i r="1">
      <x/>
    </i>
    <i r="1">
      <x v="1"/>
    </i>
    <i r="1">
      <x v="5"/>
    </i>
    <i>
      <x v="2"/>
    </i>
    <i r="1">
      <x/>
    </i>
    <i>
      <x v="3"/>
    </i>
    <i r="1">
      <x v="5"/>
    </i>
    <i>
      <x v="4"/>
    </i>
    <i r="1">
      <x/>
    </i>
    <i>
      <x v="5"/>
    </i>
    <i r="1">
      <x v="5"/>
    </i>
    <i>
      <x v="6"/>
    </i>
    <i r="1">
      <x v="5"/>
    </i>
    <i>
      <x v="8"/>
    </i>
    <i r="1">
      <x v="3"/>
    </i>
    <i>
      <x v="9"/>
    </i>
    <i r="1">
      <x v="1"/>
    </i>
    <i>
      <x v="10"/>
    </i>
    <i r="1">
      <x/>
    </i>
    <i r="1">
      <x v="1"/>
    </i>
    <i r="1">
      <x v="4"/>
    </i>
    <i r="1">
      <x v="5"/>
    </i>
    <i r="1">
      <x v="6"/>
    </i>
    <i t="grand">
      <x/>
    </i>
  </rowItems>
  <colFields count="1">
    <field x="-2"/>
  </colFields>
  <colItems count="11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</colItems>
  <dataFields count="11">
    <dataField name="Број објеката  " fld="11" subtotal="count" baseField="0" baseItem="0"/>
    <dataField name="Грађ. радови (КМ)" fld="12" baseField="0" baseItem="0" numFmtId="4"/>
    <dataField name="Инвестиција (КМ)" fld="11" baseField="0" baseItem="0" numFmtId="4"/>
    <dataField name="Пб (м2) " fld="9" baseField="0" baseItem="0" numFmtId="4"/>
    <dataField name="Пк (м2) " fld="10" baseField="0" baseItem="0" numFmtId="4"/>
    <dataField name="Инвестиција / Пк (КМ)" fld="13" subtotal="average" baseField="0" baseItem="0" numFmtId="4"/>
    <dataField name="Рента (КМ)" fld="15" baseField="0" baseItem="0" numFmtId="4"/>
    <dataField name="Уређење ГГЗ (КМ)" fld="14" baseField="0" baseItem="0" numFmtId="4"/>
    <dataField name="Легализација (КМ)" fld="16" baseField="0" baseItem="0" numFmtId="4"/>
    <dataField name="Такса (КМ)" fld="17" baseField="0" baseItem="0" numFmtId="4"/>
    <dataField name="Катастар (КМ)" fld="18" baseField="0" baseItem="0" numFmtId="4"/>
  </dataFields>
  <formats count="56">
    <format dxfId="55">
      <pivotArea dataOnly="0" labelOnly="1" outline="0" fieldPosition="0">
        <references count="1">
          <reference field="4294967294" count="1">
            <x v="5"/>
          </reference>
        </references>
      </pivotArea>
    </format>
    <format dxfId="54">
      <pivotArea outline="0" fieldPosition="0">
        <references count="1">
          <reference field="4294967294" count="1">
            <x v="5"/>
          </reference>
        </references>
      </pivotArea>
    </format>
    <format dxfId="53">
      <pivotArea collapsedLevelsAreSubtotals="1" fieldPosition="0">
        <references count="2">
          <reference field="4294967294" count="1" selected="0">
            <x v="8"/>
          </reference>
          <reference field="3" count="1">
            <x v="2"/>
          </reference>
        </references>
      </pivotArea>
    </format>
    <format dxfId="52">
      <pivotArea collapsedLevelsAreSubtotals="1" fieldPosition="0">
        <references count="2">
          <reference field="4294967294" count="1" selected="0">
            <x v="8"/>
          </reference>
          <reference field="3" count="1">
            <x v="3"/>
          </reference>
        </references>
      </pivotArea>
    </format>
    <format dxfId="51">
      <pivotArea collapsedLevelsAreSubtotals="1" fieldPosition="0">
        <references count="2">
          <reference field="4294967294" count="1" selected="0">
            <x v="8"/>
          </reference>
          <reference field="3" count="1">
            <x v="6"/>
          </reference>
        </references>
      </pivotArea>
    </format>
    <format dxfId="50">
      <pivotArea collapsedLevelsAreSubtotals="1" fieldPosition="0">
        <references count="2">
          <reference field="4294967294" count="1" selected="0">
            <x v="8"/>
          </reference>
          <reference field="3" count="1">
            <x v="7"/>
          </reference>
        </references>
      </pivotArea>
    </format>
    <format dxfId="49">
      <pivotArea collapsedLevelsAreSubtotals="1" fieldPosition="0">
        <references count="2">
          <reference field="4294967294" count="1" selected="0">
            <x v="8"/>
          </reference>
          <reference field="3" count="1">
            <x v="1"/>
          </reference>
        </references>
      </pivotArea>
    </format>
    <format dxfId="48">
      <pivotArea collapsedLevelsAreSubtotals="1" fieldPosition="0">
        <references count="2">
          <reference field="4294967294" count="1" selected="0">
            <x v="8"/>
          </reference>
          <reference field="3" count="1">
            <x v="0"/>
          </reference>
        </references>
      </pivotArea>
    </format>
    <format dxfId="47">
      <pivotArea collapsedLevelsAreSubtotals="1" fieldPosition="0">
        <references count="2">
          <reference field="4294967294" count="1" selected="0">
            <x v="8"/>
          </reference>
          <reference field="3" count="1">
            <x v="8"/>
          </reference>
        </references>
      </pivotArea>
    </format>
    <format dxfId="46">
      <pivotArea collapsedLevelsAreSubtotals="1" fieldPosition="0">
        <references count="2">
          <reference field="4294967294" count="1" selected="0">
            <x v="8"/>
          </reference>
          <reference field="3" count="1">
            <x v="4"/>
          </reference>
        </references>
      </pivotArea>
    </format>
    <format dxfId="45">
      <pivotArea collapsedLevelsAreSubtotals="1" fieldPosition="0">
        <references count="2">
          <reference field="4294967294" count="1" selected="0">
            <x v="8"/>
          </reference>
          <reference field="3" count="1">
            <x v="5"/>
          </reference>
        </references>
      </pivotArea>
    </format>
    <format dxfId="44">
      <pivotArea collapsedLevelsAreSubtotals="1" fieldPosition="0">
        <references count="2">
          <reference field="4294967294" count="1" selected="0">
            <x v="9"/>
          </reference>
          <reference field="3" count="1">
            <x v="2"/>
          </reference>
        </references>
      </pivotArea>
    </format>
    <format dxfId="43">
      <pivotArea collapsedLevelsAreSubtotals="1" fieldPosition="0">
        <references count="2">
          <reference field="4294967294" count="1" selected="0">
            <x v="9"/>
          </reference>
          <reference field="3" count="1">
            <x v="3"/>
          </reference>
        </references>
      </pivotArea>
    </format>
    <format dxfId="42">
      <pivotArea collapsedLevelsAreSubtotals="1" fieldPosition="0">
        <references count="2">
          <reference field="4294967294" count="1" selected="0">
            <x v="9"/>
          </reference>
          <reference field="3" count="1">
            <x v="6"/>
          </reference>
        </references>
      </pivotArea>
    </format>
    <format dxfId="41">
      <pivotArea collapsedLevelsAreSubtotals="1" fieldPosition="0">
        <references count="2">
          <reference field="4294967294" count="1" selected="0">
            <x v="9"/>
          </reference>
          <reference field="3" count="1">
            <x v="7"/>
          </reference>
        </references>
      </pivotArea>
    </format>
    <format dxfId="40">
      <pivotArea collapsedLevelsAreSubtotals="1" fieldPosition="0">
        <references count="2">
          <reference field="4294967294" count="1" selected="0">
            <x v="9"/>
          </reference>
          <reference field="3" count="1">
            <x v="1"/>
          </reference>
        </references>
      </pivotArea>
    </format>
    <format dxfId="39">
      <pivotArea collapsedLevelsAreSubtotals="1" fieldPosition="0">
        <references count="2">
          <reference field="4294967294" count="1" selected="0">
            <x v="9"/>
          </reference>
          <reference field="3" count="1">
            <x v="0"/>
          </reference>
        </references>
      </pivotArea>
    </format>
    <format dxfId="38">
      <pivotArea collapsedLevelsAreSubtotals="1" fieldPosition="0">
        <references count="2">
          <reference field="4294967294" count="1" selected="0">
            <x v="9"/>
          </reference>
          <reference field="3" count="1">
            <x v="8"/>
          </reference>
        </references>
      </pivotArea>
    </format>
    <format dxfId="37">
      <pivotArea collapsedLevelsAreSubtotals="1" fieldPosition="0">
        <references count="2">
          <reference field="4294967294" count="1" selected="0">
            <x v="9"/>
          </reference>
          <reference field="3" count="1">
            <x v="4"/>
          </reference>
        </references>
      </pivotArea>
    </format>
    <format dxfId="36">
      <pivotArea collapsedLevelsAreSubtotals="1" fieldPosition="0">
        <references count="2">
          <reference field="4294967294" count="1" selected="0">
            <x v="9"/>
          </reference>
          <reference field="3" count="1">
            <x v="5"/>
          </reference>
        </references>
      </pivotArea>
    </format>
    <format dxfId="35">
      <pivotArea outline="0" collapsedLevelsAreSubtotals="1" fieldPosition="0">
        <references count="1">
          <reference field="4294967294" count="4" selected="0">
            <x v="6"/>
            <x v="8"/>
            <x v="9"/>
            <x v="10"/>
          </reference>
        </references>
      </pivotArea>
    </format>
    <format dxfId="34">
      <pivotArea dataOnly="0" labelOnly="1" outline="0" fieldPosition="0">
        <references count="1">
          <reference field="4294967294" count="8">
            <x v="0"/>
            <x v="1"/>
            <x v="2"/>
            <x v="5"/>
            <x v="6"/>
            <x v="8"/>
            <x v="9"/>
            <x v="10"/>
          </reference>
        </references>
      </pivotArea>
    </format>
    <format dxfId="33">
      <pivotArea dataOnly="0" labelOnly="1" outline="0" fieldPosition="0">
        <references count="1">
          <reference field="4294967294" count="8">
            <x v="0"/>
            <x v="1"/>
            <x v="2"/>
            <x v="5"/>
            <x v="6"/>
            <x v="8"/>
            <x v="9"/>
            <x v="10"/>
          </reference>
        </references>
      </pivotArea>
    </format>
    <format dxfId="32">
      <pivotArea dataOnly="0" labelOnly="1" outline="0" fieldPosition="0">
        <references count="1">
          <reference field="4294967294" count="8">
            <x v="0"/>
            <x v="1"/>
            <x v="2"/>
            <x v="5"/>
            <x v="6"/>
            <x v="8"/>
            <x v="9"/>
            <x v="10"/>
          </reference>
        </references>
      </pivotArea>
    </format>
    <format dxfId="31">
      <pivotArea dataOnly="0" labelOnly="1" grandRow="1" outline="0" fieldPosition="0"/>
    </format>
    <format dxfId="30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9">
      <pivotArea collapsedLevelsAreSubtotals="1" fieldPosition="0">
        <references count="2">
          <reference field="4294967294" count="1" selected="0">
            <x v="4"/>
          </reference>
          <reference field="3" count="1">
            <x v="3"/>
          </reference>
        </references>
      </pivotArea>
    </format>
    <format dxfId="28">
      <pivotArea collapsedLevelsAreSubtotals="1" fieldPosition="0">
        <references count="2">
          <reference field="4294967294" count="1" selected="0">
            <x v="4"/>
          </reference>
          <reference field="3" count="1">
            <x v="2"/>
          </reference>
        </references>
      </pivotArea>
    </format>
    <format dxfId="27">
      <pivotArea outline="0" collapsedLevelsAreSubtotals="1" fieldPosition="0">
        <references count="1">
          <reference field="4294967294" count="1" selected="0">
            <x v="4"/>
          </reference>
        </references>
      </pivotArea>
    </format>
    <format dxfId="26">
      <pivotArea outline="0" fieldPosition="0">
        <references count="1">
          <reference field="4294967294" count="1">
            <x v="7"/>
          </reference>
        </references>
      </pivotArea>
    </format>
    <format dxfId="25">
      <pivotArea dataOnly="0" labelOnly="1" outline="0" fieldPosition="0">
        <references count="1">
          <reference field="4294967294" count="1">
            <x v="7"/>
          </reference>
        </references>
      </pivotArea>
    </format>
    <format dxfId="24">
      <pivotArea collapsedLevelsAreSubtotals="1" fieldPosition="0">
        <references count="3">
          <reference field="4294967294" count="1" selected="0">
            <x v="3"/>
          </reference>
          <reference field="3" count="5">
            <x v="0"/>
            <x v="1"/>
            <x v="4"/>
            <x v="5"/>
            <x v="6"/>
          </reference>
          <reference field="5" count="1" selected="0">
            <x v="10"/>
          </reference>
        </references>
      </pivotArea>
    </format>
    <format dxfId="23">
      <pivotArea collapsedLevelsAreSubtotals="1" fieldPosition="0">
        <references count="2">
          <reference field="4294967294" count="1" selected="0">
            <x v="3"/>
          </reference>
          <reference field="5" count="1">
            <x v="0"/>
          </reference>
        </references>
      </pivotArea>
    </format>
    <format dxfId="22">
      <pivotArea collapsedLevelsAreSubtotals="1" fieldPosition="0">
        <references count="3">
          <reference field="4294967294" count="1" selected="0">
            <x v="3"/>
          </reference>
          <reference field="3" count="6">
            <x v="0"/>
            <x v="1"/>
            <x v="2"/>
            <x v="5"/>
            <x v="7"/>
            <x v="8"/>
          </reference>
          <reference field="5" count="1" selected="0">
            <x v="0"/>
          </reference>
        </references>
      </pivotArea>
    </format>
    <format dxfId="21">
      <pivotArea collapsedLevelsAreSubtotals="1" fieldPosition="0">
        <references count="2">
          <reference field="4294967294" count="1" selected="0">
            <x v="3"/>
          </reference>
          <reference field="5" count="1">
            <x v="1"/>
          </reference>
        </references>
      </pivotArea>
    </format>
    <format dxfId="20">
      <pivotArea collapsedLevelsAreSubtotals="1" fieldPosition="0">
        <references count="3">
          <reference field="4294967294" count="1" selected="0">
            <x v="3"/>
          </reference>
          <reference field="3" count="3">
            <x v="0"/>
            <x v="1"/>
            <x v="5"/>
          </reference>
          <reference field="5" count="1" selected="0">
            <x v="1"/>
          </reference>
        </references>
      </pivotArea>
    </format>
    <format dxfId="19">
      <pivotArea collapsedLevelsAreSubtotals="1" fieldPosition="0">
        <references count="2">
          <reference field="4294967294" count="1" selected="0">
            <x v="3"/>
          </reference>
          <reference field="5" count="1">
            <x v="2"/>
          </reference>
        </references>
      </pivotArea>
    </format>
    <format dxfId="18">
      <pivotArea collapsedLevelsAreSubtotals="1" fieldPosition="0">
        <references count="3">
          <reference field="4294967294" count="1" selected="0">
            <x v="3"/>
          </reference>
          <reference field="3" count="1">
            <x v="0"/>
          </reference>
          <reference field="5" count="1" selected="0">
            <x v="2"/>
          </reference>
        </references>
      </pivotArea>
    </format>
    <format dxfId="17">
      <pivotArea collapsedLevelsAreSubtotals="1" fieldPosition="0">
        <references count="2">
          <reference field="4294967294" count="1" selected="0">
            <x v="3"/>
          </reference>
          <reference field="5" count="1">
            <x v="3"/>
          </reference>
        </references>
      </pivotArea>
    </format>
    <format dxfId="16">
      <pivotArea collapsedLevelsAreSubtotals="1" fieldPosition="0">
        <references count="3">
          <reference field="4294967294" count="1" selected="0">
            <x v="3"/>
          </reference>
          <reference field="3" count="1">
            <x v="5"/>
          </reference>
          <reference field="5" count="1" selected="0">
            <x v="3"/>
          </reference>
        </references>
      </pivotArea>
    </format>
    <format dxfId="15">
      <pivotArea collapsedLevelsAreSubtotals="1" fieldPosition="0">
        <references count="2">
          <reference field="4294967294" count="1" selected="0">
            <x v="3"/>
          </reference>
          <reference field="5" count="1">
            <x v="4"/>
          </reference>
        </references>
      </pivotArea>
    </format>
    <format dxfId="14">
      <pivotArea collapsedLevelsAreSubtotals="1" fieldPosition="0">
        <references count="3">
          <reference field="4294967294" count="1" selected="0">
            <x v="3"/>
          </reference>
          <reference field="3" count="1">
            <x v="0"/>
          </reference>
          <reference field="5" count="1" selected="0">
            <x v="4"/>
          </reference>
        </references>
      </pivotArea>
    </format>
    <format dxfId="13">
      <pivotArea collapsedLevelsAreSubtotals="1" fieldPosition="0">
        <references count="2">
          <reference field="4294967294" count="1" selected="0">
            <x v="3"/>
          </reference>
          <reference field="5" count="1">
            <x v="5"/>
          </reference>
        </references>
      </pivotArea>
    </format>
    <format dxfId="12">
      <pivotArea collapsedLevelsAreSubtotals="1" fieldPosition="0">
        <references count="3">
          <reference field="4294967294" count="1" selected="0">
            <x v="3"/>
          </reference>
          <reference field="3" count="1">
            <x v="5"/>
          </reference>
          <reference field="5" count="1" selected="0">
            <x v="5"/>
          </reference>
        </references>
      </pivotArea>
    </format>
    <format dxfId="11">
      <pivotArea collapsedLevelsAreSubtotals="1" fieldPosition="0">
        <references count="2">
          <reference field="4294967294" count="1" selected="0">
            <x v="3"/>
          </reference>
          <reference field="5" count="1">
            <x v="6"/>
          </reference>
        </references>
      </pivotArea>
    </format>
    <format dxfId="10">
      <pivotArea collapsedLevelsAreSubtotals="1" fieldPosition="0">
        <references count="3">
          <reference field="4294967294" count="1" selected="0">
            <x v="3"/>
          </reference>
          <reference field="3" count="1">
            <x v="5"/>
          </reference>
          <reference field="5" count="1" selected="0">
            <x v="6"/>
          </reference>
        </references>
      </pivotArea>
    </format>
    <format dxfId="9">
      <pivotArea collapsedLevelsAreSubtotals="1" fieldPosition="0">
        <references count="2">
          <reference field="4294967294" count="1" selected="0">
            <x v="3"/>
          </reference>
          <reference field="5" count="1">
            <x v="8"/>
          </reference>
        </references>
      </pivotArea>
    </format>
    <format dxfId="8">
      <pivotArea collapsedLevelsAreSubtotals="1" fieldPosition="0">
        <references count="3">
          <reference field="4294967294" count="1" selected="0">
            <x v="3"/>
          </reference>
          <reference field="3" count="1">
            <x v="3"/>
          </reference>
          <reference field="5" count="1" selected="0">
            <x v="8"/>
          </reference>
        </references>
      </pivotArea>
    </format>
    <format dxfId="7">
      <pivotArea collapsedLevelsAreSubtotals="1" fieldPosition="0">
        <references count="2">
          <reference field="4294967294" count="1" selected="0">
            <x v="3"/>
          </reference>
          <reference field="5" count="1">
            <x v="9"/>
          </reference>
        </references>
      </pivotArea>
    </format>
    <format dxfId="6">
      <pivotArea collapsedLevelsAreSubtotals="1" fieldPosition="0">
        <references count="3">
          <reference field="4294967294" count="1" selected="0">
            <x v="3"/>
          </reference>
          <reference field="3" count="1">
            <x v="1"/>
          </reference>
          <reference field="5" count="1" selected="0">
            <x v="9"/>
          </reference>
        </references>
      </pivotArea>
    </format>
    <format dxfId="5">
      <pivotArea collapsedLevelsAreSubtotals="1" fieldPosition="0">
        <references count="3">
          <reference field="4294967294" count="1" selected="0">
            <x v="5"/>
          </reference>
          <reference field="3" count="1">
            <x v="8"/>
          </reference>
          <reference field="5" count="1" selected="0">
            <x v="0"/>
          </reference>
        </references>
      </pivotArea>
    </format>
    <format dxfId="4">
      <pivotArea outline="0" collapsedLevelsAreSubtotals="1" fieldPosition="0">
        <references count="1">
          <reference field="4294967294" count="1" selected="0">
            <x v="3"/>
          </reference>
        </references>
      </pivotArea>
    </format>
    <format dxfId="3">
      <pivotArea dataOnly="0" labelOnly="1" outline="0" fieldPosition="0">
        <references count="1">
          <reference field="4294967294" count="10">
            <x v="1"/>
            <x v="2"/>
            <x v="3"/>
            <x v="4"/>
            <x v="5"/>
            <x v="6"/>
            <x v="7"/>
            <x v="8"/>
            <x v="9"/>
            <x v="10"/>
          </reference>
        </references>
      </pivotArea>
    </format>
    <format dxfId="2">
      <pivotArea dataOnly="0" labelOnly="1" outline="0" fieldPosition="0">
        <references count="1">
          <reference field="4294967294" count="10">
            <x v="1"/>
            <x v="2"/>
            <x v="3"/>
            <x v="4"/>
            <x v="5"/>
            <x v="6"/>
            <x v="7"/>
            <x v="8"/>
            <x v="9"/>
            <x v="10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0">
      <pivotArea collapsedLevelsAreSubtotals="1" fieldPosition="0">
        <references count="3">
          <reference field="4294967294" count="1" selected="0">
            <x v="5"/>
          </reference>
          <reference field="3" count="1">
            <x v="8"/>
          </reference>
          <reference field="5" count="1" selected="0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le3" displayName="Table3" ref="A2:X53" totalsRowCount="1" dataDxfId="106" headerRowBorderDxfId="107" tableBorderDxfId="105" totalsRowBorderDxfId="104">
  <autoFilter ref="A2:X52" xr:uid="{00000000-0009-0000-0100-000003000000}"/>
  <sortState xmlns:xlrd2="http://schemas.microsoft.com/office/spreadsheetml/2017/richdata2" ref="A5:X49">
    <sortCondition ref="D3:D53"/>
  </sortState>
  <tableColumns count="24">
    <tableColumn id="1" xr3:uid="{00000000-0010-0000-0000-000001000000}" name="Column1" dataDxfId="103" totalsRowDxfId="102"/>
    <tableColumn id="2" xr3:uid="{00000000-0010-0000-0000-000002000000}" name="Column2" dataDxfId="101" totalsRowDxfId="100"/>
    <tableColumn id="3" xr3:uid="{00000000-0010-0000-0000-000003000000}" name="Column3" dataDxfId="99" totalsRowDxfId="98"/>
    <tableColumn id="4" xr3:uid="{00000000-0010-0000-0000-000004000000}" name="Column4" dataDxfId="97" totalsRowDxfId="96"/>
    <tableColumn id="5" xr3:uid="{00000000-0010-0000-0000-000005000000}" name="Column5" dataDxfId="95" totalsRowDxfId="94"/>
    <tableColumn id="6" xr3:uid="{00000000-0010-0000-0000-000006000000}" name="Column6" dataDxfId="93" totalsRowDxfId="92"/>
    <tableColumn id="7" xr3:uid="{00000000-0010-0000-0000-000007000000}" name="Column7" dataDxfId="91" totalsRowDxfId="90"/>
    <tableColumn id="8" xr3:uid="{00000000-0010-0000-0000-000008000000}" name="Column8" dataDxfId="89" totalsRowDxfId="88"/>
    <tableColumn id="9" xr3:uid="{00000000-0010-0000-0000-000009000000}" name="Column9" dataDxfId="87" totalsRowDxfId="86"/>
    <tableColumn id="10" xr3:uid="{00000000-0010-0000-0000-00000A000000}" name="Column10" totalsRowFunction="custom" dataDxfId="85" totalsRowDxfId="84">
      <totalsRowFormula>SUBTOTAL(9,J3:J52)</totalsRowFormula>
    </tableColumn>
    <tableColumn id="11" xr3:uid="{00000000-0010-0000-0000-00000B000000}" name="Column11" totalsRowFunction="custom" dataDxfId="83" totalsRowDxfId="82">
      <totalsRowFormula>SUBTOTAL(9,K3:K52)</totalsRowFormula>
    </tableColumn>
    <tableColumn id="12" xr3:uid="{00000000-0010-0000-0000-00000C000000}" name="Column12" totalsRowFunction="custom" dataDxfId="81" totalsRowDxfId="80">
      <totalsRowFormula>SUBTOTAL(9,L3:L52)</totalsRowFormula>
    </tableColumn>
    <tableColumn id="13" xr3:uid="{00000000-0010-0000-0000-00000D000000}" name="Column13" dataDxfId="79" totalsRowDxfId="78"/>
    <tableColumn id="14" xr3:uid="{00000000-0010-0000-0000-00000E000000}" name="Column14" totalsRowFunction="custom" dataDxfId="77" totalsRowDxfId="76">
      <calculatedColumnFormula>L3/K3</calculatedColumnFormula>
      <totalsRowFormula>Table3[[#Totals],[Column12]]/Table3[[#Totals],[Column11]]</totalsRowFormula>
    </tableColumn>
    <tableColumn id="15" xr3:uid="{00000000-0010-0000-0000-00000F000000}" name="Column15" dataDxfId="75" totalsRowDxfId="74"/>
    <tableColumn id="16" xr3:uid="{00000000-0010-0000-0000-000010000000}" name="Column16" dataDxfId="73" totalsRowDxfId="72"/>
    <tableColumn id="17" xr3:uid="{00000000-0010-0000-0000-000011000000}" name="Column17" dataDxfId="71" totalsRowDxfId="70"/>
    <tableColumn id="18" xr3:uid="{00000000-0010-0000-0000-000012000000}" name="Column18" dataDxfId="69" totalsRowDxfId="68"/>
    <tableColumn id="19" xr3:uid="{00000000-0010-0000-0000-000013000000}" name="Column19" dataDxfId="67" totalsRowDxfId="66"/>
    <tableColumn id="20" xr3:uid="{00000000-0010-0000-0000-000014000000}" name="Column20" dataDxfId="65" totalsRowDxfId="64"/>
    <tableColumn id="21" xr3:uid="{00000000-0010-0000-0000-000015000000}" name="Column21" dataDxfId="63" totalsRowDxfId="62"/>
    <tableColumn id="22" xr3:uid="{00000000-0010-0000-0000-000016000000}" name="Column22" dataDxfId="61" totalsRowDxfId="60"/>
    <tableColumn id="23" xr3:uid="{00000000-0010-0000-0000-000017000000}" name="Column23" dataDxfId="59" totalsRowDxfId="58"/>
    <tableColumn id="24" xr3:uid="{00000000-0010-0000-0000-000018000000}" name="Column24" dataDxfId="57" totalsRowDxfId="56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Y57"/>
  <sheetViews>
    <sheetView tabSelected="1" view="pageBreakPreview" zoomScale="60" zoomScaleNormal="100" workbookViewId="0">
      <selection activeCell="K16" sqref="K16"/>
    </sheetView>
  </sheetViews>
  <sheetFormatPr defaultColWidth="9.109375" defaultRowHeight="15" customHeight="1" outlineLevelCol="2" x14ac:dyDescent="0.25"/>
  <cols>
    <col min="1" max="1" width="10.5546875" style="1" customWidth="1"/>
    <col min="2" max="2" width="23" style="15" bestFit="1" customWidth="1"/>
    <col min="3" max="3" width="15" style="15" customWidth="1" outlineLevel="1"/>
    <col min="4" max="4" width="27.5546875" style="16" customWidth="1" outlineLevel="1" collapsed="1"/>
    <col min="5" max="5" width="50.5546875" style="16" hidden="1" customWidth="1" outlineLevel="2"/>
    <col min="6" max="6" width="28" style="16" customWidth="1" outlineLevel="1"/>
    <col min="7" max="7" width="13" style="1" bestFit="1" customWidth="1"/>
    <col min="8" max="8" width="13.6640625" style="1" customWidth="1"/>
    <col min="9" max="9" width="11.6640625" style="1" customWidth="1"/>
    <col min="10" max="10" width="11.6640625" style="3" customWidth="1" outlineLevel="1"/>
    <col min="11" max="11" width="11.6640625" style="2" customWidth="1" outlineLevel="1"/>
    <col min="12" max="12" width="12.6640625" style="4" customWidth="1" outlineLevel="1"/>
    <col min="13" max="14" width="12.6640625" style="1" customWidth="1" outlineLevel="1"/>
    <col min="15" max="17" width="11.6640625" style="1" customWidth="1" outlineLevel="1"/>
    <col min="18" max="18" width="11.6640625" style="10" customWidth="1" outlineLevel="1"/>
    <col min="19" max="19" width="11.6640625" style="1" customWidth="1" outlineLevel="1"/>
    <col min="20" max="20" width="11.6640625" style="1" hidden="1" customWidth="1" collapsed="1"/>
    <col min="21" max="24" width="11.6640625" style="6" hidden="1" customWidth="1" outlineLevel="1"/>
    <col min="25" max="16384" width="9.109375" style="1"/>
  </cols>
  <sheetData>
    <row r="1" spans="1:25" ht="54" customHeight="1" x14ac:dyDescent="0.25">
      <c r="A1" s="29" t="s">
        <v>2</v>
      </c>
      <c r="B1" s="31" t="s">
        <v>1</v>
      </c>
      <c r="C1" s="30" t="s">
        <v>230</v>
      </c>
      <c r="D1" s="30" t="s">
        <v>0</v>
      </c>
      <c r="E1" s="30" t="s">
        <v>252</v>
      </c>
      <c r="F1" s="30" t="s">
        <v>253</v>
      </c>
      <c r="G1" s="30" t="s">
        <v>254</v>
      </c>
      <c r="H1" s="30" t="s">
        <v>255</v>
      </c>
      <c r="I1" s="30" t="s">
        <v>256</v>
      </c>
      <c r="J1" s="34" t="s">
        <v>310</v>
      </c>
      <c r="K1" s="35" t="s">
        <v>311</v>
      </c>
      <c r="L1" s="36" t="s">
        <v>267</v>
      </c>
      <c r="M1" s="36" t="s">
        <v>312</v>
      </c>
      <c r="N1" s="43" t="s">
        <v>313</v>
      </c>
      <c r="O1" s="30" t="s">
        <v>314</v>
      </c>
      <c r="P1" s="30" t="s">
        <v>315</v>
      </c>
      <c r="Q1" s="30" t="s">
        <v>316</v>
      </c>
      <c r="R1" s="37" t="s">
        <v>317</v>
      </c>
      <c r="S1" s="30" t="s">
        <v>318</v>
      </c>
      <c r="T1" s="30" t="s">
        <v>257</v>
      </c>
      <c r="U1" s="33" t="s">
        <v>258</v>
      </c>
      <c r="V1" s="33" t="s">
        <v>259</v>
      </c>
      <c r="W1" s="33" t="s">
        <v>261</v>
      </c>
      <c r="X1" s="32" t="s">
        <v>260</v>
      </c>
    </row>
    <row r="2" spans="1:25" ht="15" customHeight="1" x14ac:dyDescent="0.25">
      <c r="A2" s="48" t="s">
        <v>270</v>
      </c>
      <c r="B2" s="49" t="s">
        <v>271</v>
      </c>
      <c r="C2" s="49" t="s">
        <v>272</v>
      </c>
      <c r="D2" s="50" t="s">
        <v>273</v>
      </c>
      <c r="E2" s="50" t="s">
        <v>274</v>
      </c>
      <c r="F2" s="50" t="s">
        <v>275</v>
      </c>
      <c r="G2" s="51" t="s">
        <v>276</v>
      </c>
      <c r="H2" s="51" t="s">
        <v>277</v>
      </c>
      <c r="I2" s="52" t="s">
        <v>278</v>
      </c>
      <c r="J2" s="53" t="s">
        <v>279</v>
      </c>
      <c r="K2" s="53" t="s">
        <v>280</v>
      </c>
      <c r="L2" s="53" t="s">
        <v>281</v>
      </c>
      <c r="M2" s="53" t="s">
        <v>282</v>
      </c>
      <c r="N2" s="53" t="s">
        <v>283</v>
      </c>
      <c r="O2" s="53" t="s">
        <v>284</v>
      </c>
      <c r="P2" s="53" t="s">
        <v>285</v>
      </c>
      <c r="Q2" s="53" t="s">
        <v>286</v>
      </c>
      <c r="R2" s="53" t="s">
        <v>287</v>
      </c>
      <c r="S2" s="53" t="s">
        <v>288</v>
      </c>
      <c r="T2" s="52" t="s">
        <v>289</v>
      </c>
      <c r="U2" s="53" t="s">
        <v>290</v>
      </c>
      <c r="V2" s="53" t="s">
        <v>291</v>
      </c>
      <c r="W2" s="9" t="s">
        <v>292</v>
      </c>
      <c r="X2" s="5" t="s">
        <v>293</v>
      </c>
      <c r="Y2" s="40"/>
    </row>
    <row r="3" spans="1:25" ht="15" customHeight="1" x14ac:dyDescent="0.25">
      <c r="A3" s="45">
        <v>1</v>
      </c>
      <c r="B3" s="17" t="s">
        <v>25</v>
      </c>
      <c r="C3" s="17" t="s">
        <v>3</v>
      </c>
      <c r="D3" s="18" t="s">
        <v>264</v>
      </c>
      <c r="E3" s="18"/>
      <c r="F3" s="18" t="s">
        <v>231</v>
      </c>
      <c r="G3" s="26" t="s">
        <v>26</v>
      </c>
      <c r="H3" s="26" t="s">
        <v>23</v>
      </c>
      <c r="I3" s="25" t="s">
        <v>27</v>
      </c>
      <c r="J3" s="24">
        <v>489.44</v>
      </c>
      <c r="K3" s="24">
        <v>446.96</v>
      </c>
      <c r="L3" s="24">
        <v>487473.78</v>
      </c>
      <c r="M3" s="24">
        <v>253486.36</v>
      </c>
      <c r="N3" s="24">
        <f t="shared" ref="N3" si="0">L3/K3</f>
        <v>1090.6429658134957</v>
      </c>
      <c r="O3" s="24">
        <v>11098.41</v>
      </c>
      <c r="P3" s="24">
        <v>11156.63</v>
      </c>
      <c r="Q3" s="24"/>
      <c r="R3" s="24">
        <v>487.5</v>
      </c>
      <c r="S3" s="24">
        <v>760.46</v>
      </c>
      <c r="T3" s="25" t="s">
        <v>24</v>
      </c>
      <c r="U3" s="24"/>
      <c r="V3" s="24"/>
      <c r="W3" s="19"/>
      <c r="X3" s="46"/>
      <c r="Y3" s="4"/>
    </row>
    <row r="4" spans="1:25" ht="15" customHeight="1" x14ac:dyDescent="0.25">
      <c r="A4" s="45">
        <v>2</v>
      </c>
      <c r="B4" s="17" t="s">
        <v>171</v>
      </c>
      <c r="C4" s="23" t="s">
        <v>5</v>
      </c>
      <c r="D4" s="18" t="s">
        <v>264</v>
      </c>
      <c r="E4" s="17"/>
      <c r="F4" s="17" t="s">
        <v>297</v>
      </c>
      <c r="G4" s="17" t="s">
        <v>5</v>
      </c>
      <c r="H4" s="28" t="s">
        <v>172</v>
      </c>
      <c r="I4" s="25" t="s">
        <v>174</v>
      </c>
      <c r="J4" s="24">
        <v>78.260000000000005</v>
      </c>
      <c r="K4" s="24">
        <v>61.28</v>
      </c>
      <c r="L4" s="24">
        <v>11441.05</v>
      </c>
      <c r="M4" s="24">
        <v>0</v>
      </c>
      <c r="N4" s="24">
        <f t="shared" ref="N4:N48" si="1">L4/K4</f>
        <v>186.70120757180155</v>
      </c>
      <c r="O4" s="24"/>
      <c r="P4" s="24"/>
      <c r="Q4" s="24"/>
      <c r="R4" s="24">
        <v>50</v>
      </c>
      <c r="S4" s="24">
        <v>0</v>
      </c>
      <c r="T4" s="25" t="s">
        <v>173</v>
      </c>
      <c r="U4" s="19"/>
      <c r="V4" s="19"/>
      <c r="W4" s="19"/>
      <c r="X4" s="46"/>
      <c r="Y4" s="4"/>
    </row>
    <row r="5" spans="1:25" ht="15" customHeight="1" x14ac:dyDescent="0.25">
      <c r="A5" s="45">
        <v>3</v>
      </c>
      <c r="B5" s="23" t="s">
        <v>31</v>
      </c>
      <c r="C5" s="23" t="s">
        <v>5</v>
      </c>
      <c r="D5" s="18" t="s">
        <v>200</v>
      </c>
      <c r="E5" s="18"/>
      <c r="F5" s="18" t="s">
        <v>231</v>
      </c>
      <c r="G5" s="26" t="s">
        <v>5</v>
      </c>
      <c r="H5" s="26" t="s">
        <v>32</v>
      </c>
      <c r="I5" s="25" t="s">
        <v>39</v>
      </c>
      <c r="J5" s="24" t="s">
        <v>38</v>
      </c>
      <c r="K5" s="24">
        <v>166.57</v>
      </c>
      <c r="L5" s="24">
        <v>149479</v>
      </c>
      <c r="M5" s="24">
        <v>77729.100000000006</v>
      </c>
      <c r="N5" s="24">
        <f t="shared" si="1"/>
        <v>897.39448880350608</v>
      </c>
      <c r="O5" s="24">
        <v>6627.22</v>
      </c>
      <c r="P5" s="24">
        <v>6965.96</v>
      </c>
      <c r="Q5" s="24"/>
      <c r="R5" s="24">
        <v>149.5</v>
      </c>
      <c r="S5" s="24">
        <v>233.2</v>
      </c>
      <c r="T5" s="25" t="s">
        <v>33</v>
      </c>
      <c r="U5" s="21"/>
      <c r="V5" s="21"/>
      <c r="W5" s="21"/>
      <c r="X5" s="47"/>
      <c r="Y5" s="4"/>
    </row>
    <row r="6" spans="1:25" ht="15" customHeight="1" x14ac:dyDescent="0.25">
      <c r="A6" s="45">
        <v>4</v>
      </c>
      <c r="B6" s="17" t="s">
        <v>34</v>
      </c>
      <c r="C6" s="17" t="s">
        <v>5</v>
      </c>
      <c r="D6" s="18" t="s">
        <v>200</v>
      </c>
      <c r="E6" s="18"/>
      <c r="F6" s="18" t="s">
        <v>231</v>
      </c>
      <c r="G6" s="17" t="s">
        <v>5</v>
      </c>
      <c r="H6" s="26" t="s">
        <v>19</v>
      </c>
      <c r="I6" s="25" t="s">
        <v>18</v>
      </c>
      <c r="J6" s="24">
        <v>255.39</v>
      </c>
      <c r="K6" s="24">
        <v>174.58</v>
      </c>
      <c r="L6" s="24">
        <v>194688.02</v>
      </c>
      <c r="M6" s="24">
        <v>63694.29</v>
      </c>
      <c r="N6" s="24">
        <f t="shared" si="1"/>
        <v>1115.1794019933554</v>
      </c>
      <c r="O6" s="24">
        <v>4257.37</v>
      </c>
      <c r="P6" s="24">
        <v>4941.01</v>
      </c>
      <c r="Q6" s="24"/>
      <c r="R6" s="24">
        <v>149.5</v>
      </c>
      <c r="S6" s="24">
        <v>233.2</v>
      </c>
      <c r="T6" s="25" t="s">
        <v>35</v>
      </c>
      <c r="U6" s="21"/>
      <c r="V6" s="21"/>
      <c r="W6" s="21"/>
      <c r="X6" s="47"/>
      <c r="Y6" s="4"/>
    </row>
    <row r="7" spans="1:25" ht="15" customHeight="1" x14ac:dyDescent="0.25">
      <c r="A7" s="45">
        <v>5</v>
      </c>
      <c r="B7" s="22" t="s">
        <v>36</v>
      </c>
      <c r="C7" s="17" t="s">
        <v>5</v>
      </c>
      <c r="D7" s="18" t="s">
        <v>233</v>
      </c>
      <c r="E7" s="18"/>
      <c r="F7" s="18" t="s">
        <v>232</v>
      </c>
      <c r="G7" s="17" t="s">
        <v>5</v>
      </c>
      <c r="H7" s="26" t="s">
        <v>16</v>
      </c>
      <c r="I7" s="25" t="s">
        <v>48</v>
      </c>
      <c r="J7" s="24">
        <v>4741.53</v>
      </c>
      <c r="K7" s="24">
        <v>258.95</v>
      </c>
      <c r="L7" s="24">
        <v>141060.06</v>
      </c>
      <c r="M7" s="24">
        <v>73351.28</v>
      </c>
      <c r="N7" s="24">
        <f t="shared" si="1"/>
        <v>544.73859818497783</v>
      </c>
      <c r="O7" s="24">
        <v>1745.6</v>
      </c>
      <c r="P7" s="24">
        <v>2642.04</v>
      </c>
      <c r="Q7" s="24"/>
      <c r="R7" s="24">
        <v>141.06</v>
      </c>
      <c r="S7" s="24">
        <v>220.05</v>
      </c>
      <c r="T7" s="25" t="s">
        <v>37</v>
      </c>
      <c r="U7" s="21"/>
      <c r="V7" s="21"/>
      <c r="W7" s="21"/>
      <c r="X7" s="47"/>
      <c r="Y7" s="4"/>
    </row>
    <row r="8" spans="1:25" ht="15" customHeight="1" x14ac:dyDescent="0.25">
      <c r="A8" s="45">
        <v>6</v>
      </c>
      <c r="B8" s="17" t="s">
        <v>262</v>
      </c>
      <c r="C8" s="18" t="s">
        <v>5</v>
      </c>
      <c r="D8" s="18" t="s">
        <v>242</v>
      </c>
      <c r="E8" s="18" t="s">
        <v>215</v>
      </c>
      <c r="F8" s="17" t="s">
        <v>20</v>
      </c>
      <c r="G8" s="26" t="s">
        <v>13</v>
      </c>
      <c r="H8" s="26" t="s">
        <v>44</v>
      </c>
      <c r="I8" s="25" t="s">
        <v>42</v>
      </c>
      <c r="J8" s="24">
        <v>73.3</v>
      </c>
      <c r="K8" s="24">
        <v>55.8</v>
      </c>
      <c r="L8" s="24">
        <v>24430</v>
      </c>
      <c r="M8" s="24">
        <v>12704</v>
      </c>
      <c r="N8" s="24">
        <f t="shared" si="1"/>
        <v>437.81362007168462</v>
      </c>
      <c r="O8" s="24"/>
      <c r="P8" s="24"/>
      <c r="Q8" s="24">
        <v>488.6</v>
      </c>
      <c r="R8" s="24">
        <v>50</v>
      </c>
      <c r="S8" s="24">
        <v>73.290000000000006</v>
      </c>
      <c r="T8" s="25" t="s">
        <v>43</v>
      </c>
      <c r="U8" s="21"/>
      <c r="V8" s="21"/>
      <c r="W8" s="21"/>
      <c r="X8" s="47"/>
      <c r="Y8" s="4"/>
    </row>
    <row r="9" spans="1:25" ht="15" customHeight="1" x14ac:dyDescent="0.25">
      <c r="A9" s="45">
        <v>7</v>
      </c>
      <c r="B9" s="22" t="s">
        <v>40</v>
      </c>
      <c r="C9" s="17" t="s">
        <v>41</v>
      </c>
      <c r="D9" s="18" t="s">
        <v>4</v>
      </c>
      <c r="E9" s="18"/>
      <c r="F9" s="17" t="s">
        <v>20</v>
      </c>
      <c r="G9" s="17" t="s">
        <v>41</v>
      </c>
      <c r="H9" s="26" t="s">
        <v>45</v>
      </c>
      <c r="I9" s="25" t="s">
        <v>47</v>
      </c>
      <c r="J9" s="24">
        <v>188.21</v>
      </c>
      <c r="K9" s="24">
        <v>184.71</v>
      </c>
      <c r="L9" s="24">
        <v>140862.03</v>
      </c>
      <c r="M9" s="24">
        <v>99114.21</v>
      </c>
      <c r="N9" s="24">
        <f t="shared" si="1"/>
        <v>762.61182394023058</v>
      </c>
      <c r="O9" s="24"/>
      <c r="P9" s="24"/>
      <c r="Q9" s="24">
        <v>2817.24</v>
      </c>
      <c r="R9" s="24">
        <v>140.86000000000001</v>
      </c>
      <c r="S9" s="24">
        <v>297.33999999999997</v>
      </c>
      <c r="T9" s="25" t="s">
        <v>46</v>
      </c>
      <c r="U9" s="21"/>
      <c r="V9" s="21"/>
      <c r="W9" s="21"/>
      <c r="X9" s="47"/>
      <c r="Y9" s="4"/>
    </row>
    <row r="10" spans="1:25" ht="15" customHeight="1" x14ac:dyDescent="0.25">
      <c r="A10" s="45">
        <v>8</v>
      </c>
      <c r="B10" s="17" t="s">
        <v>237</v>
      </c>
      <c r="C10" s="22" t="s">
        <v>5</v>
      </c>
      <c r="D10" s="18" t="s">
        <v>4</v>
      </c>
      <c r="E10" s="18" t="s">
        <v>243</v>
      </c>
      <c r="F10" s="18" t="s">
        <v>234</v>
      </c>
      <c r="G10" s="26" t="s">
        <v>26</v>
      </c>
      <c r="H10" s="26" t="s">
        <v>50</v>
      </c>
      <c r="I10" s="25" t="s">
        <v>49</v>
      </c>
      <c r="J10" s="24">
        <v>742</v>
      </c>
      <c r="K10" s="24">
        <v>646</v>
      </c>
      <c r="L10" s="24">
        <v>202254.27</v>
      </c>
      <c r="M10" s="24">
        <v>194263.17</v>
      </c>
      <c r="N10" s="24">
        <f t="shared" si="1"/>
        <v>313.08710526315787</v>
      </c>
      <c r="O10" s="24">
        <v>5795.15</v>
      </c>
      <c r="P10" s="24">
        <v>6750.7</v>
      </c>
      <c r="Q10" s="24"/>
      <c r="R10" s="24">
        <v>582.79</v>
      </c>
      <c r="S10" s="24">
        <v>202.25</v>
      </c>
      <c r="T10" s="25" t="s">
        <v>51</v>
      </c>
      <c r="U10" s="21"/>
      <c r="V10" s="21"/>
      <c r="W10" s="21"/>
      <c r="X10" s="47"/>
      <c r="Y10" s="4"/>
    </row>
    <row r="11" spans="1:25" ht="15" customHeight="1" x14ac:dyDescent="0.25">
      <c r="A11" s="45">
        <v>9</v>
      </c>
      <c r="B11" s="22" t="s">
        <v>14</v>
      </c>
      <c r="C11" s="22" t="s">
        <v>15</v>
      </c>
      <c r="D11" s="26" t="s">
        <v>22</v>
      </c>
      <c r="E11" s="26" t="s">
        <v>244</v>
      </c>
      <c r="F11" s="18" t="s">
        <v>231</v>
      </c>
      <c r="G11" s="26" t="s">
        <v>15</v>
      </c>
      <c r="H11" s="26" t="s">
        <v>53</v>
      </c>
      <c r="I11" s="25" t="s">
        <v>52</v>
      </c>
      <c r="J11" s="24">
        <v>201</v>
      </c>
      <c r="K11" s="24">
        <v>185</v>
      </c>
      <c r="L11" s="24">
        <v>322503.48</v>
      </c>
      <c r="M11" s="24" t="s">
        <v>55</v>
      </c>
      <c r="N11" s="24">
        <f t="shared" si="1"/>
        <v>1743.262054054054</v>
      </c>
      <c r="O11" s="24"/>
      <c r="P11" s="24"/>
      <c r="Q11" s="24"/>
      <c r="R11" s="24">
        <v>322.5</v>
      </c>
      <c r="S11" s="24">
        <v>503.1</v>
      </c>
      <c r="T11" s="25" t="s">
        <v>54</v>
      </c>
      <c r="U11" s="21"/>
      <c r="V11" s="21"/>
      <c r="W11" s="21"/>
      <c r="X11" s="47"/>
      <c r="Y11" s="4"/>
    </row>
    <row r="12" spans="1:25" ht="15" customHeight="1" x14ac:dyDescent="0.25">
      <c r="A12" s="45">
        <v>10</v>
      </c>
      <c r="B12" s="17" t="s">
        <v>56</v>
      </c>
      <c r="C12" s="17" t="s">
        <v>7</v>
      </c>
      <c r="D12" s="18" t="s">
        <v>200</v>
      </c>
      <c r="E12" s="18"/>
      <c r="F12" s="18" t="s">
        <v>231</v>
      </c>
      <c r="G12" s="17" t="s">
        <v>7</v>
      </c>
      <c r="H12" s="26" t="s">
        <v>58</v>
      </c>
      <c r="I12" s="25" t="s">
        <v>57</v>
      </c>
      <c r="J12" s="24">
        <v>132</v>
      </c>
      <c r="K12" s="24">
        <v>108</v>
      </c>
      <c r="L12" s="24">
        <v>172785.3</v>
      </c>
      <c r="M12" s="24">
        <v>89328.4</v>
      </c>
      <c r="N12" s="24">
        <f t="shared" si="1"/>
        <v>1599.8638888888888</v>
      </c>
      <c r="O12" s="24"/>
      <c r="P12" s="24"/>
      <c r="Q12" s="24"/>
      <c r="R12" s="24">
        <v>171.78</v>
      </c>
      <c r="S12" s="24">
        <v>268</v>
      </c>
      <c r="T12" s="25" t="s">
        <v>59</v>
      </c>
      <c r="U12" s="21"/>
      <c r="V12" s="21"/>
      <c r="W12" s="21"/>
      <c r="X12" s="47"/>
      <c r="Y12" s="4"/>
    </row>
    <row r="13" spans="1:25" ht="15" customHeight="1" x14ac:dyDescent="0.25">
      <c r="A13" s="45">
        <v>11</v>
      </c>
      <c r="B13" s="17" t="s">
        <v>60</v>
      </c>
      <c r="C13" s="17" t="s">
        <v>61</v>
      </c>
      <c r="D13" s="18" t="s">
        <v>200</v>
      </c>
      <c r="E13" s="18"/>
      <c r="F13" s="17" t="s">
        <v>20</v>
      </c>
      <c r="G13" s="17" t="s">
        <v>268</v>
      </c>
      <c r="H13" s="26" t="s">
        <v>63</v>
      </c>
      <c r="I13" s="25" t="s">
        <v>62</v>
      </c>
      <c r="J13" s="24">
        <v>175</v>
      </c>
      <c r="K13" s="24">
        <v>141.30000000000001</v>
      </c>
      <c r="L13" s="24">
        <v>62770</v>
      </c>
      <c r="M13" s="24">
        <v>32640</v>
      </c>
      <c r="N13" s="24">
        <f t="shared" si="1"/>
        <v>444.23213021939131</v>
      </c>
      <c r="O13" s="24"/>
      <c r="P13" s="24"/>
      <c r="Q13" s="24">
        <v>125.54</v>
      </c>
      <c r="R13" s="24">
        <v>100</v>
      </c>
      <c r="S13" s="24">
        <v>97.92</v>
      </c>
      <c r="T13" s="25" t="s">
        <v>59</v>
      </c>
      <c r="U13" s="21"/>
      <c r="V13" s="21"/>
      <c r="W13" s="21"/>
      <c r="X13" s="47"/>
      <c r="Y13" s="4"/>
    </row>
    <row r="14" spans="1:25" ht="15" customHeight="1" x14ac:dyDescent="0.25">
      <c r="A14" s="45">
        <v>12</v>
      </c>
      <c r="B14" s="17" t="s">
        <v>64</v>
      </c>
      <c r="C14" s="17" t="s">
        <v>13</v>
      </c>
      <c r="D14" s="18" t="s">
        <v>200</v>
      </c>
      <c r="E14" s="18"/>
      <c r="F14" s="18" t="s">
        <v>235</v>
      </c>
      <c r="G14" s="17" t="s">
        <v>13</v>
      </c>
      <c r="H14" s="26" t="s">
        <v>67</v>
      </c>
      <c r="I14" s="25" t="s">
        <v>66</v>
      </c>
      <c r="J14" s="24">
        <v>137</v>
      </c>
      <c r="K14" s="24">
        <v>103.92</v>
      </c>
      <c r="L14" s="24">
        <v>107059.5</v>
      </c>
      <c r="M14" s="24">
        <v>83024.5</v>
      </c>
      <c r="N14" s="24">
        <f t="shared" si="1"/>
        <v>1030.210739030023</v>
      </c>
      <c r="O14" s="24">
        <v>909.49</v>
      </c>
      <c r="P14" s="24">
        <v>1068.92</v>
      </c>
      <c r="Q14" s="20"/>
      <c r="R14" s="24">
        <v>107.59</v>
      </c>
      <c r="S14" s="24">
        <v>249.07</v>
      </c>
      <c r="T14" s="25" t="s">
        <v>68</v>
      </c>
      <c r="U14" s="21"/>
      <c r="V14" s="21"/>
      <c r="W14" s="21"/>
      <c r="X14" s="47"/>
      <c r="Y14" s="4"/>
    </row>
    <row r="15" spans="1:25" ht="15" customHeight="1" x14ac:dyDescent="0.25">
      <c r="A15" s="45">
        <v>13</v>
      </c>
      <c r="B15" s="17" t="s">
        <v>228</v>
      </c>
      <c r="C15" s="17" t="s">
        <v>5</v>
      </c>
      <c r="D15" s="18" t="s">
        <v>4</v>
      </c>
      <c r="E15" s="17" t="s">
        <v>216</v>
      </c>
      <c r="F15" s="18" t="s">
        <v>231</v>
      </c>
      <c r="G15" s="26" t="s">
        <v>26</v>
      </c>
      <c r="H15" s="26" t="s">
        <v>70</v>
      </c>
      <c r="I15" s="25" t="s">
        <v>69</v>
      </c>
      <c r="J15" s="24">
        <v>2857</v>
      </c>
      <c r="K15" s="24">
        <v>2665</v>
      </c>
      <c r="L15" s="24">
        <v>2300785.41</v>
      </c>
      <c r="M15" s="24">
        <v>1009251.76</v>
      </c>
      <c r="N15" s="24">
        <f t="shared" si="1"/>
        <v>863.33411257035652</v>
      </c>
      <c r="O15" s="24">
        <v>32269</v>
      </c>
      <c r="P15" s="24">
        <v>30656.32</v>
      </c>
      <c r="Q15" s="24"/>
      <c r="R15" s="24">
        <v>2300.7800000000002</v>
      </c>
      <c r="S15" s="24">
        <v>3027.75</v>
      </c>
      <c r="T15" s="25" t="s">
        <v>71</v>
      </c>
      <c r="U15" s="19"/>
      <c r="V15" s="19"/>
      <c r="W15" s="19"/>
      <c r="X15" s="46"/>
      <c r="Y15" s="4"/>
    </row>
    <row r="16" spans="1:25" ht="15" customHeight="1" x14ac:dyDescent="0.25">
      <c r="A16" s="45">
        <v>14</v>
      </c>
      <c r="B16" s="17" t="s">
        <v>175</v>
      </c>
      <c r="C16" s="23" t="s">
        <v>5</v>
      </c>
      <c r="D16" s="18" t="s">
        <v>264</v>
      </c>
      <c r="E16" s="17"/>
      <c r="F16" s="17" t="s">
        <v>234</v>
      </c>
      <c r="G16" s="17" t="s">
        <v>7</v>
      </c>
      <c r="H16" s="28" t="s">
        <v>178</v>
      </c>
      <c r="I16" s="25" t="s">
        <v>179</v>
      </c>
      <c r="J16" s="24">
        <v>190</v>
      </c>
      <c r="K16" s="24">
        <v>177.71</v>
      </c>
      <c r="L16" s="24">
        <v>256756.96</v>
      </c>
      <c r="M16" s="24">
        <v>133513.62</v>
      </c>
      <c r="N16" s="24">
        <f t="shared" si="1"/>
        <v>1444.8087333295819</v>
      </c>
      <c r="O16" s="24"/>
      <c r="P16" s="24"/>
      <c r="Q16" s="24"/>
      <c r="R16" s="24">
        <v>256.75</v>
      </c>
      <c r="S16" s="24">
        <v>400.54</v>
      </c>
      <c r="T16" s="25" t="s">
        <v>85</v>
      </c>
      <c r="U16" s="19"/>
      <c r="V16" s="19"/>
      <c r="W16" s="19"/>
      <c r="X16" s="46"/>
      <c r="Y16" s="4"/>
    </row>
    <row r="17" spans="1:25" ht="15" customHeight="1" x14ac:dyDescent="0.25">
      <c r="A17" s="45">
        <v>15</v>
      </c>
      <c r="B17" s="23" t="s">
        <v>238</v>
      </c>
      <c r="C17" s="23" t="s">
        <v>5</v>
      </c>
      <c r="D17" s="18" t="s">
        <v>4</v>
      </c>
      <c r="E17" s="18"/>
      <c r="F17" s="18" t="s">
        <v>236</v>
      </c>
      <c r="G17" s="26" t="s">
        <v>26</v>
      </c>
      <c r="H17" s="26" t="s">
        <v>74</v>
      </c>
      <c r="I17" s="25" t="s">
        <v>77</v>
      </c>
      <c r="J17" s="24">
        <v>2047.71</v>
      </c>
      <c r="K17" s="24">
        <v>1641.34</v>
      </c>
      <c r="L17" s="24">
        <v>1412242.93</v>
      </c>
      <c r="M17" s="24">
        <v>734365.93</v>
      </c>
      <c r="N17" s="24">
        <f t="shared" si="1"/>
        <v>860.42071112627491</v>
      </c>
      <c r="O17" s="24" t="s">
        <v>187</v>
      </c>
      <c r="P17" s="24">
        <v>27884.93</v>
      </c>
      <c r="Q17" s="20"/>
      <c r="R17" s="24">
        <v>1412.24</v>
      </c>
      <c r="S17" s="24">
        <v>2203.09</v>
      </c>
      <c r="T17" s="25" t="s">
        <v>78</v>
      </c>
      <c r="U17" s="19"/>
      <c r="V17" s="19"/>
      <c r="W17" s="19"/>
      <c r="X17" s="46"/>
      <c r="Y17" s="39"/>
    </row>
    <row r="18" spans="1:25" ht="15" customHeight="1" x14ac:dyDescent="0.25">
      <c r="A18" s="45">
        <v>16</v>
      </c>
      <c r="B18" s="17" t="s">
        <v>229</v>
      </c>
      <c r="C18" s="17" t="s">
        <v>12</v>
      </c>
      <c r="D18" s="42" t="s">
        <v>245</v>
      </c>
      <c r="E18" s="18" t="s">
        <v>214</v>
      </c>
      <c r="F18" s="18" t="s">
        <v>231</v>
      </c>
      <c r="G18" s="17" t="s">
        <v>12</v>
      </c>
      <c r="H18" s="26" t="s">
        <v>28</v>
      </c>
      <c r="I18" s="25" t="s">
        <v>30</v>
      </c>
      <c r="J18" s="38">
        <v>1</v>
      </c>
      <c r="K18" s="38">
        <v>1</v>
      </c>
      <c r="L18" s="24">
        <v>241967.09</v>
      </c>
      <c r="M18" s="24">
        <v>25358.58</v>
      </c>
      <c r="N18" s="24">
        <f t="shared" si="1"/>
        <v>241967.09</v>
      </c>
      <c r="O18" s="24"/>
      <c r="P18" s="24"/>
      <c r="Q18" s="24"/>
      <c r="R18" s="24">
        <v>241.96</v>
      </c>
      <c r="S18" s="24">
        <v>76.069999999999993</v>
      </c>
      <c r="T18" s="25" t="s">
        <v>29</v>
      </c>
      <c r="U18" s="24"/>
      <c r="V18" s="24"/>
      <c r="W18" s="19"/>
      <c r="X18" s="46"/>
      <c r="Y18" s="39"/>
    </row>
    <row r="19" spans="1:25" ht="15" customHeight="1" x14ac:dyDescent="0.25">
      <c r="A19" s="45">
        <v>17</v>
      </c>
      <c r="B19" s="17" t="s">
        <v>72</v>
      </c>
      <c r="C19" s="17" t="s">
        <v>73</v>
      </c>
      <c r="D19" s="42" t="s">
        <v>245</v>
      </c>
      <c r="E19" s="17" t="s">
        <v>17</v>
      </c>
      <c r="F19" s="18" t="s">
        <v>231</v>
      </c>
      <c r="G19" s="26" t="s">
        <v>26</v>
      </c>
      <c r="H19" s="26" t="s">
        <v>74</v>
      </c>
      <c r="I19" s="25">
        <v>45376</v>
      </c>
      <c r="J19" s="38">
        <v>1</v>
      </c>
      <c r="K19" s="38">
        <v>1</v>
      </c>
      <c r="L19" s="24">
        <v>182570.23</v>
      </c>
      <c r="M19" s="24">
        <v>1497.97</v>
      </c>
      <c r="N19" s="24">
        <f t="shared" si="1"/>
        <v>182570.23</v>
      </c>
      <c r="O19" s="24"/>
      <c r="P19" s="24"/>
      <c r="Q19" s="24"/>
      <c r="R19" s="24" t="s">
        <v>76</v>
      </c>
      <c r="S19" s="24">
        <v>4.49</v>
      </c>
      <c r="T19" s="25" t="s">
        <v>75</v>
      </c>
      <c r="U19" s="19"/>
      <c r="V19" s="19"/>
      <c r="W19" s="19"/>
      <c r="X19" s="46"/>
      <c r="Y19" s="39"/>
    </row>
    <row r="20" spans="1:25" ht="15" customHeight="1" x14ac:dyDescent="0.25">
      <c r="A20" s="45">
        <v>18</v>
      </c>
      <c r="B20" s="17" t="s">
        <v>129</v>
      </c>
      <c r="C20" s="23" t="s">
        <v>79</v>
      </c>
      <c r="D20" s="42" t="s">
        <v>245</v>
      </c>
      <c r="E20" s="18" t="s">
        <v>217</v>
      </c>
      <c r="F20" s="18" t="s">
        <v>231</v>
      </c>
      <c r="G20" s="17" t="s">
        <v>269</v>
      </c>
      <c r="H20" s="26" t="s">
        <v>81</v>
      </c>
      <c r="I20" s="25" t="s">
        <v>80</v>
      </c>
      <c r="J20" s="38">
        <v>1</v>
      </c>
      <c r="K20" s="38">
        <v>1</v>
      </c>
      <c r="L20" s="24">
        <v>175500</v>
      </c>
      <c r="M20" s="24">
        <v>52000</v>
      </c>
      <c r="N20" s="24">
        <f t="shared" si="1"/>
        <v>175500</v>
      </c>
      <c r="O20" s="24"/>
      <c r="P20" s="24"/>
      <c r="Q20" s="24"/>
      <c r="R20" s="24">
        <v>175.5</v>
      </c>
      <c r="S20" s="24">
        <v>156</v>
      </c>
      <c r="T20" s="25" t="s">
        <v>88</v>
      </c>
      <c r="U20" s="19"/>
      <c r="V20" s="19"/>
      <c r="W20" s="19"/>
      <c r="X20" s="46"/>
      <c r="Y20" s="39"/>
    </row>
    <row r="21" spans="1:25" ht="15" customHeight="1" x14ac:dyDescent="0.25">
      <c r="A21" s="45">
        <v>19</v>
      </c>
      <c r="B21" s="17" t="s">
        <v>145</v>
      </c>
      <c r="C21" s="17" t="s">
        <v>5</v>
      </c>
      <c r="D21" s="18" t="s">
        <v>265</v>
      </c>
      <c r="E21" s="18"/>
      <c r="F21" s="18" t="s">
        <v>231</v>
      </c>
      <c r="G21" s="26" t="s">
        <v>5</v>
      </c>
      <c r="H21" s="26" t="s">
        <v>147</v>
      </c>
      <c r="I21" s="25" t="s">
        <v>146</v>
      </c>
      <c r="J21" s="24">
        <v>4966.78</v>
      </c>
      <c r="K21" s="24">
        <v>3478.01</v>
      </c>
      <c r="L21" s="24">
        <v>5111331</v>
      </c>
      <c r="M21" s="24">
        <v>2657892.6</v>
      </c>
      <c r="N21" s="24">
        <f t="shared" si="1"/>
        <v>1469.613658385111</v>
      </c>
      <c r="O21" s="24">
        <v>128601.49</v>
      </c>
      <c r="P21" s="24">
        <v>188210.1</v>
      </c>
      <c r="Q21" s="24"/>
      <c r="R21" s="24">
        <v>5111.33</v>
      </c>
      <c r="S21" s="24">
        <v>7973.7</v>
      </c>
      <c r="T21" s="25" t="s">
        <v>148</v>
      </c>
      <c r="U21" s="21">
        <v>35</v>
      </c>
      <c r="V21" s="19">
        <v>2</v>
      </c>
      <c r="W21" s="19">
        <v>21</v>
      </c>
      <c r="X21" s="46"/>
      <c r="Y21" s="39"/>
    </row>
    <row r="22" spans="1:25" ht="15" customHeight="1" x14ac:dyDescent="0.25">
      <c r="A22" s="45">
        <v>20</v>
      </c>
      <c r="B22" s="17" t="s">
        <v>237</v>
      </c>
      <c r="C22" s="22" t="s">
        <v>5</v>
      </c>
      <c r="D22" s="18" t="s">
        <v>4</v>
      </c>
      <c r="E22" s="18" t="s">
        <v>246</v>
      </c>
      <c r="F22" s="18" t="s">
        <v>231</v>
      </c>
      <c r="G22" s="17" t="s">
        <v>7</v>
      </c>
      <c r="H22" s="26" t="s">
        <v>108</v>
      </c>
      <c r="I22" s="25" t="s">
        <v>85</v>
      </c>
      <c r="J22" s="24">
        <v>140.66</v>
      </c>
      <c r="K22" s="24">
        <v>105.54</v>
      </c>
      <c r="L22" s="24">
        <v>165616.19</v>
      </c>
      <c r="M22" s="24">
        <v>96096.55</v>
      </c>
      <c r="N22" s="24">
        <f t="shared" si="1"/>
        <v>1569.2267386772787</v>
      </c>
      <c r="O22" s="24" t="s">
        <v>90</v>
      </c>
      <c r="P22" s="24" t="s">
        <v>91</v>
      </c>
      <c r="Q22" s="27"/>
      <c r="R22" s="24" t="s">
        <v>92</v>
      </c>
      <c r="S22" s="24">
        <v>288.27999999999997</v>
      </c>
      <c r="T22" s="25" t="s">
        <v>89</v>
      </c>
      <c r="U22" s="19"/>
      <c r="V22" s="19"/>
      <c r="W22" s="19"/>
      <c r="X22" s="46"/>
      <c r="Y22" s="39"/>
    </row>
    <row r="23" spans="1:25" ht="15" customHeight="1" x14ac:dyDescent="0.25">
      <c r="A23" s="45">
        <v>21</v>
      </c>
      <c r="B23" s="17" t="s">
        <v>129</v>
      </c>
      <c r="C23" s="23" t="s">
        <v>79</v>
      </c>
      <c r="D23" s="42" t="s">
        <v>245</v>
      </c>
      <c r="E23" s="18" t="s">
        <v>217</v>
      </c>
      <c r="F23" s="18" t="s">
        <v>231</v>
      </c>
      <c r="G23" s="17" t="s">
        <v>269</v>
      </c>
      <c r="H23" s="26" t="s">
        <v>82</v>
      </c>
      <c r="I23" s="25" t="s">
        <v>80</v>
      </c>
      <c r="J23" s="38">
        <v>1</v>
      </c>
      <c r="K23" s="38">
        <v>1</v>
      </c>
      <c r="L23" s="24">
        <v>150000</v>
      </c>
      <c r="M23" s="24">
        <v>52000</v>
      </c>
      <c r="N23" s="24">
        <f t="shared" si="1"/>
        <v>150000</v>
      </c>
      <c r="O23" s="24"/>
      <c r="P23" s="24"/>
      <c r="Q23" s="24"/>
      <c r="R23" s="24">
        <v>150</v>
      </c>
      <c r="S23" s="24">
        <v>156</v>
      </c>
      <c r="T23" s="25" t="s">
        <v>83</v>
      </c>
      <c r="U23" s="19"/>
      <c r="V23" s="19"/>
      <c r="W23" s="19"/>
      <c r="X23" s="46"/>
      <c r="Y23" s="39"/>
    </row>
    <row r="24" spans="1:25" ht="15" customHeight="1" x14ac:dyDescent="0.25">
      <c r="A24" s="45">
        <v>22</v>
      </c>
      <c r="B24" s="23" t="s">
        <v>98</v>
      </c>
      <c r="C24" s="17" t="s">
        <v>5</v>
      </c>
      <c r="D24" s="18" t="s">
        <v>4</v>
      </c>
      <c r="E24" s="17" t="s">
        <v>247</v>
      </c>
      <c r="F24" s="18" t="s">
        <v>231</v>
      </c>
      <c r="G24" s="17" t="s">
        <v>5</v>
      </c>
      <c r="H24" s="26" t="s">
        <v>100</v>
      </c>
      <c r="I24" s="25" t="s">
        <v>99</v>
      </c>
      <c r="J24" s="24">
        <v>80</v>
      </c>
      <c r="K24" s="24">
        <v>40</v>
      </c>
      <c r="L24" s="24">
        <v>39838</v>
      </c>
      <c r="M24" s="24">
        <v>23166</v>
      </c>
      <c r="N24" s="24">
        <f t="shared" si="1"/>
        <v>995.95</v>
      </c>
      <c r="O24" s="24">
        <v>1532.03</v>
      </c>
      <c r="P24" s="24">
        <v>2509.1999999999998</v>
      </c>
      <c r="Q24" s="24"/>
      <c r="R24" s="24" t="s">
        <v>102</v>
      </c>
      <c r="S24" s="24" t="s">
        <v>103</v>
      </c>
      <c r="T24" s="25" t="s">
        <v>101</v>
      </c>
      <c r="U24" s="19"/>
      <c r="V24" s="19"/>
      <c r="W24" s="19"/>
      <c r="X24" s="46"/>
      <c r="Y24" s="39"/>
    </row>
    <row r="25" spans="1:25" ht="15" customHeight="1" x14ac:dyDescent="0.25">
      <c r="A25" s="45">
        <v>23</v>
      </c>
      <c r="B25" s="23" t="s">
        <v>104</v>
      </c>
      <c r="C25" s="17" t="s">
        <v>61</v>
      </c>
      <c r="D25" s="18" t="s">
        <v>200</v>
      </c>
      <c r="E25" s="18"/>
      <c r="F25" s="18" t="s">
        <v>231</v>
      </c>
      <c r="G25" s="17" t="s">
        <v>268</v>
      </c>
      <c r="H25" s="26" t="s">
        <v>106</v>
      </c>
      <c r="I25" s="25" t="s">
        <v>105</v>
      </c>
      <c r="J25" s="24">
        <v>161</v>
      </c>
      <c r="K25" s="24">
        <v>132</v>
      </c>
      <c r="L25" s="24">
        <v>192985.2</v>
      </c>
      <c r="M25" s="24">
        <v>99627.32</v>
      </c>
      <c r="N25" s="24">
        <f t="shared" si="1"/>
        <v>1462.0090909090909</v>
      </c>
      <c r="O25" s="24"/>
      <c r="P25" s="24"/>
      <c r="Q25" s="24"/>
      <c r="R25" s="24">
        <v>192.96</v>
      </c>
      <c r="S25" s="24">
        <v>298.88</v>
      </c>
      <c r="T25" s="25" t="s">
        <v>107</v>
      </c>
      <c r="U25" s="19"/>
      <c r="V25" s="19"/>
      <c r="W25" s="19"/>
      <c r="X25" s="46"/>
      <c r="Y25" s="39"/>
    </row>
    <row r="26" spans="1:25" ht="15" customHeight="1" x14ac:dyDescent="0.25">
      <c r="A26" s="45">
        <v>24</v>
      </c>
      <c r="B26" s="17" t="s">
        <v>109</v>
      </c>
      <c r="C26" s="17" t="s">
        <v>5</v>
      </c>
      <c r="D26" s="18" t="s">
        <v>200</v>
      </c>
      <c r="E26" s="17"/>
      <c r="F26" s="18" t="s">
        <v>231</v>
      </c>
      <c r="G26" s="17" t="s">
        <v>5</v>
      </c>
      <c r="H26" s="26" t="s">
        <v>111</v>
      </c>
      <c r="I26" s="25" t="s">
        <v>110</v>
      </c>
      <c r="J26" s="24">
        <v>398</v>
      </c>
      <c r="K26" s="24">
        <v>304.25</v>
      </c>
      <c r="L26" s="24">
        <v>410810</v>
      </c>
      <c r="M26" s="24">
        <v>147845</v>
      </c>
      <c r="N26" s="24">
        <f t="shared" si="1"/>
        <v>1350.2382908792113</v>
      </c>
      <c r="O26" s="24">
        <v>9005.73</v>
      </c>
      <c r="P26" s="24">
        <v>10575.61</v>
      </c>
      <c r="Q26" s="24"/>
      <c r="R26" s="24">
        <v>410.81</v>
      </c>
      <c r="S26" s="24">
        <v>443.53</v>
      </c>
      <c r="T26" s="25" t="s">
        <v>112</v>
      </c>
      <c r="U26" s="19"/>
      <c r="V26" s="19"/>
      <c r="W26" s="19"/>
      <c r="X26" s="46"/>
      <c r="Y26" s="39"/>
    </row>
    <row r="27" spans="1:25" ht="15" customHeight="1" x14ac:dyDescent="0.25">
      <c r="A27" s="45">
        <v>25</v>
      </c>
      <c r="B27" s="17" t="s">
        <v>129</v>
      </c>
      <c r="C27" s="23" t="s">
        <v>79</v>
      </c>
      <c r="D27" s="42" t="s">
        <v>245</v>
      </c>
      <c r="E27" s="18" t="s">
        <v>218</v>
      </c>
      <c r="F27" s="18" t="s">
        <v>231</v>
      </c>
      <c r="G27" s="17" t="s">
        <v>269</v>
      </c>
      <c r="H27" s="26" t="s">
        <v>84</v>
      </c>
      <c r="I27" s="25" t="s">
        <v>80</v>
      </c>
      <c r="J27" s="38">
        <v>1</v>
      </c>
      <c r="K27" s="38">
        <v>1</v>
      </c>
      <c r="L27" s="24">
        <v>117000</v>
      </c>
      <c r="M27" s="24">
        <v>36036</v>
      </c>
      <c r="N27" s="24">
        <f t="shared" si="1"/>
        <v>117000</v>
      </c>
      <c r="O27" s="24"/>
      <c r="P27" s="24"/>
      <c r="Q27" s="24"/>
      <c r="R27" s="24" t="s">
        <v>86</v>
      </c>
      <c r="S27" s="24" t="s">
        <v>87</v>
      </c>
      <c r="T27" s="25" t="s">
        <v>85</v>
      </c>
      <c r="U27" s="19"/>
      <c r="V27" s="19"/>
      <c r="W27" s="19"/>
      <c r="X27" s="46"/>
      <c r="Y27" s="39"/>
    </row>
    <row r="28" spans="1:25" ht="15" customHeight="1" x14ac:dyDescent="0.25">
      <c r="A28" s="45">
        <v>26</v>
      </c>
      <c r="B28" s="22" t="s">
        <v>124</v>
      </c>
      <c r="C28" s="17" t="s">
        <v>7</v>
      </c>
      <c r="D28" s="18" t="s">
        <v>200</v>
      </c>
      <c r="E28" s="18"/>
      <c r="F28" s="18" t="s">
        <v>231</v>
      </c>
      <c r="G28" s="17" t="s">
        <v>7</v>
      </c>
      <c r="H28" s="26" t="s">
        <v>121</v>
      </c>
      <c r="I28" s="25" t="s">
        <v>120</v>
      </c>
      <c r="J28" s="24">
        <v>51</v>
      </c>
      <c r="K28" s="24">
        <v>40</v>
      </c>
      <c r="L28" s="24">
        <v>53000</v>
      </c>
      <c r="M28" s="24">
        <v>20550</v>
      </c>
      <c r="N28" s="24">
        <f t="shared" si="1"/>
        <v>1325</v>
      </c>
      <c r="O28" s="24"/>
      <c r="P28" s="24"/>
      <c r="Q28" s="24"/>
      <c r="R28" s="24" t="s">
        <v>118</v>
      </c>
      <c r="S28" s="24" t="s">
        <v>123</v>
      </c>
      <c r="T28" s="25" t="s">
        <v>122</v>
      </c>
      <c r="U28" s="19"/>
      <c r="V28" s="19"/>
      <c r="W28" s="19"/>
      <c r="X28" s="46"/>
      <c r="Y28" s="39"/>
    </row>
    <row r="29" spans="1:25" ht="15" customHeight="1" x14ac:dyDescent="0.25">
      <c r="A29" s="45">
        <v>27</v>
      </c>
      <c r="B29" s="22" t="s">
        <v>125</v>
      </c>
      <c r="C29" s="17" t="s">
        <v>5</v>
      </c>
      <c r="D29" s="18" t="s">
        <v>264</v>
      </c>
      <c r="E29" s="17"/>
      <c r="F29" s="18" t="s">
        <v>231</v>
      </c>
      <c r="G29" s="17" t="s">
        <v>7</v>
      </c>
      <c r="H29" s="26" t="s">
        <v>127</v>
      </c>
      <c r="I29" s="25" t="s">
        <v>126</v>
      </c>
      <c r="J29" s="24">
        <v>191</v>
      </c>
      <c r="K29" s="24">
        <v>151</v>
      </c>
      <c r="L29" s="24">
        <v>153390.51</v>
      </c>
      <c r="M29" s="24">
        <v>79762.960000000006</v>
      </c>
      <c r="N29" s="24">
        <f t="shared" si="1"/>
        <v>1015.8311920529802</v>
      </c>
      <c r="O29" s="24"/>
      <c r="P29" s="24"/>
      <c r="Q29" s="24"/>
      <c r="R29" s="24">
        <v>153.38999999999999</v>
      </c>
      <c r="S29" s="24">
        <v>239.28</v>
      </c>
      <c r="T29" s="25" t="s">
        <v>116</v>
      </c>
      <c r="U29" s="19"/>
      <c r="V29" s="19"/>
      <c r="W29" s="19"/>
      <c r="X29" s="46"/>
      <c r="Y29" s="39"/>
    </row>
    <row r="30" spans="1:25" ht="15" customHeight="1" x14ac:dyDescent="0.25">
      <c r="A30" s="45">
        <v>28</v>
      </c>
      <c r="B30" s="22" t="s">
        <v>128</v>
      </c>
      <c r="C30" s="17" t="s">
        <v>130</v>
      </c>
      <c r="D30" s="18" t="s">
        <v>264</v>
      </c>
      <c r="E30" s="17"/>
      <c r="F30" s="17" t="s">
        <v>20</v>
      </c>
      <c r="G30" s="26" t="s">
        <v>130</v>
      </c>
      <c r="H30" s="26" t="s">
        <v>132</v>
      </c>
      <c r="I30" s="25" t="s">
        <v>131</v>
      </c>
      <c r="J30" s="24" t="s">
        <v>134</v>
      </c>
      <c r="K30" s="24">
        <v>185</v>
      </c>
      <c r="L30" s="24">
        <v>174793.76</v>
      </c>
      <c r="M30" s="24">
        <v>103871.55</v>
      </c>
      <c r="N30" s="24">
        <f t="shared" si="1"/>
        <v>944.83113513513524</v>
      </c>
      <c r="O30" s="24"/>
      <c r="P30" s="24"/>
      <c r="Q30" s="24">
        <v>3495.9</v>
      </c>
      <c r="R30" s="24">
        <v>174.89</v>
      </c>
      <c r="S30" s="24">
        <v>311.61</v>
      </c>
      <c r="T30" s="25" t="s">
        <v>133</v>
      </c>
      <c r="U30" s="19"/>
      <c r="V30" s="19"/>
      <c r="W30" s="19"/>
      <c r="X30" s="46"/>
      <c r="Y30" s="39"/>
    </row>
    <row r="31" spans="1:25" ht="15" customHeight="1" x14ac:dyDescent="0.25">
      <c r="A31" s="45">
        <v>29</v>
      </c>
      <c r="B31" s="23" t="s">
        <v>227</v>
      </c>
      <c r="C31" s="23" t="s">
        <v>10</v>
      </c>
      <c r="D31" s="18" t="s">
        <v>200</v>
      </c>
      <c r="E31" s="18"/>
      <c r="F31" s="18" t="s">
        <v>65</v>
      </c>
      <c r="G31" s="17" t="s">
        <v>268</v>
      </c>
      <c r="H31" s="26" t="s">
        <v>135</v>
      </c>
      <c r="I31" s="25" t="s">
        <v>137</v>
      </c>
      <c r="J31" s="24">
        <v>217.2</v>
      </c>
      <c r="K31" s="24">
        <v>147.33000000000001</v>
      </c>
      <c r="L31" s="24">
        <v>132065</v>
      </c>
      <c r="M31" s="24">
        <v>68673</v>
      </c>
      <c r="N31" s="24">
        <f t="shared" si="1"/>
        <v>896.38905857598581</v>
      </c>
      <c r="O31" s="24"/>
      <c r="P31" s="24"/>
      <c r="Q31" s="24"/>
      <c r="R31" s="24">
        <v>132.06</v>
      </c>
      <c r="S31" s="24">
        <v>206.02</v>
      </c>
      <c r="T31" s="25" t="s">
        <v>136</v>
      </c>
      <c r="U31" s="19"/>
      <c r="V31" s="19"/>
      <c r="W31" s="19"/>
      <c r="X31" s="46"/>
      <c r="Y31" s="39"/>
    </row>
    <row r="32" spans="1:25" ht="15" customHeight="1" x14ac:dyDescent="0.25">
      <c r="A32" s="45">
        <v>30</v>
      </c>
      <c r="B32" s="23" t="s">
        <v>138</v>
      </c>
      <c r="C32" s="23" t="s">
        <v>5</v>
      </c>
      <c r="D32" s="18" t="s">
        <v>4</v>
      </c>
      <c r="E32" s="17" t="s">
        <v>248</v>
      </c>
      <c r="F32" s="17" t="s">
        <v>21</v>
      </c>
      <c r="G32" s="17" t="s">
        <v>5</v>
      </c>
      <c r="H32" s="26" t="s">
        <v>140</v>
      </c>
      <c r="I32" s="25" t="s">
        <v>139</v>
      </c>
      <c r="J32" s="24">
        <v>141.47999999999999</v>
      </c>
      <c r="K32" s="24">
        <v>107.15</v>
      </c>
      <c r="L32" s="24">
        <v>262071.12</v>
      </c>
      <c r="M32" s="24">
        <v>165243.6</v>
      </c>
      <c r="N32" s="24">
        <f t="shared" si="1"/>
        <v>2445.8340643957067</v>
      </c>
      <c r="O32" s="24">
        <v>2947.38</v>
      </c>
      <c r="P32" s="24">
        <v>3080.99</v>
      </c>
      <c r="Q32" s="27"/>
      <c r="R32" s="24">
        <v>262.07</v>
      </c>
      <c r="S32" s="24">
        <v>495.73</v>
      </c>
      <c r="T32" s="25" t="s">
        <v>141</v>
      </c>
      <c r="U32" s="19"/>
      <c r="V32" s="19"/>
      <c r="W32" s="19"/>
      <c r="X32" s="46"/>
      <c r="Y32" s="39"/>
    </row>
    <row r="33" spans="1:25" ht="15" customHeight="1" x14ac:dyDescent="0.25">
      <c r="A33" s="45">
        <v>31</v>
      </c>
      <c r="B33" s="23" t="s">
        <v>239</v>
      </c>
      <c r="C33" s="23" t="s">
        <v>226</v>
      </c>
      <c r="D33" s="42" t="s">
        <v>245</v>
      </c>
      <c r="E33" s="18" t="s">
        <v>96</v>
      </c>
      <c r="F33" s="18" t="s">
        <v>231</v>
      </c>
      <c r="G33" s="17" t="s">
        <v>11</v>
      </c>
      <c r="H33" s="26" t="s">
        <v>93</v>
      </c>
      <c r="I33" s="25" t="s">
        <v>97</v>
      </c>
      <c r="J33" s="38">
        <v>1</v>
      </c>
      <c r="K33" s="38">
        <v>1</v>
      </c>
      <c r="L33" s="24">
        <v>308880</v>
      </c>
      <c r="M33" s="24">
        <v>160617.60000000001</v>
      </c>
      <c r="N33" s="24">
        <f t="shared" si="1"/>
        <v>308880</v>
      </c>
      <c r="O33" s="24"/>
      <c r="P33" s="24"/>
      <c r="Q33" s="24"/>
      <c r="R33" s="24" t="s">
        <v>95</v>
      </c>
      <c r="S33" s="24">
        <v>481.85</v>
      </c>
      <c r="T33" s="25" t="s">
        <v>94</v>
      </c>
      <c r="U33" s="19"/>
      <c r="V33" s="19"/>
      <c r="W33" s="19"/>
      <c r="X33" s="46"/>
      <c r="Y33" s="39"/>
    </row>
    <row r="34" spans="1:25" ht="15" customHeight="1" x14ac:dyDescent="0.25">
      <c r="A34" s="45">
        <v>32</v>
      </c>
      <c r="B34" s="17" t="s">
        <v>240</v>
      </c>
      <c r="C34" s="17" t="s">
        <v>130</v>
      </c>
      <c r="D34" s="18" t="s">
        <v>4</v>
      </c>
      <c r="E34" s="26" t="s">
        <v>221</v>
      </c>
      <c r="F34" s="18" t="s">
        <v>231</v>
      </c>
      <c r="G34" s="26" t="s">
        <v>130</v>
      </c>
      <c r="H34" s="26" t="s">
        <v>150</v>
      </c>
      <c r="I34" s="25" t="s">
        <v>149</v>
      </c>
      <c r="J34" s="24">
        <v>339</v>
      </c>
      <c r="K34" s="24">
        <v>334</v>
      </c>
      <c r="L34" s="24">
        <v>502222</v>
      </c>
      <c r="M34" s="24">
        <v>167408.28</v>
      </c>
      <c r="N34" s="24">
        <f t="shared" si="1"/>
        <v>1503.6586826347304</v>
      </c>
      <c r="O34" s="24"/>
      <c r="P34" s="24"/>
      <c r="Q34" s="24"/>
      <c r="R34" s="24">
        <v>502.22</v>
      </c>
      <c r="S34" s="24">
        <v>298.62</v>
      </c>
      <c r="T34" s="25" t="s">
        <v>75</v>
      </c>
      <c r="U34" s="19"/>
      <c r="V34" s="19"/>
      <c r="W34" s="19"/>
      <c r="X34" s="46"/>
      <c r="Y34" s="39"/>
    </row>
    <row r="35" spans="1:25" ht="15" customHeight="1" x14ac:dyDescent="0.25">
      <c r="A35" s="45">
        <v>33</v>
      </c>
      <c r="B35" s="23" t="s">
        <v>239</v>
      </c>
      <c r="C35" s="23" t="s">
        <v>226</v>
      </c>
      <c r="D35" s="42" t="s">
        <v>245</v>
      </c>
      <c r="E35" s="18" t="s">
        <v>113</v>
      </c>
      <c r="F35" s="18" t="s">
        <v>231</v>
      </c>
      <c r="G35" s="17" t="s">
        <v>11</v>
      </c>
      <c r="H35" s="26" t="s">
        <v>115</v>
      </c>
      <c r="I35" s="25" t="s">
        <v>114</v>
      </c>
      <c r="J35" s="38">
        <v>1</v>
      </c>
      <c r="K35" s="38">
        <v>1</v>
      </c>
      <c r="L35" s="24">
        <v>97000</v>
      </c>
      <c r="M35" s="24" t="s">
        <v>117</v>
      </c>
      <c r="N35" s="24">
        <f t="shared" si="1"/>
        <v>97000</v>
      </c>
      <c r="O35" s="24"/>
      <c r="P35" s="24"/>
      <c r="Q35" s="24"/>
      <c r="R35" s="24" t="s">
        <v>118</v>
      </c>
      <c r="S35" s="24" t="s">
        <v>119</v>
      </c>
      <c r="T35" s="25" t="s">
        <v>116</v>
      </c>
      <c r="U35" s="19"/>
      <c r="V35" s="19"/>
      <c r="W35" s="19"/>
      <c r="X35" s="46"/>
      <c r="Y35" s="39"/>
    </row>
    <row r="36" spans="1:25" ht="15" customHeight="1" x14ac:dyDescent="0.25">
      <c r="A36" s="45">
        <v>34</v>
      </c>
      <c r="B36" s="23" t="s">
        <v>155</v>
      </c>
      <c r="C36" s="23" t="s">
        <v>130</v>
      </c>
      <c r="D36" s="18" t="s">
        <v>200</v>
      </c>
      <c r="E36" s="17"/>
      <c r="F36" s="18" t="s">
        <v>231</v>
      </c>
      <c r="G36" s="26" t="s">
        <v>130</v>
      </c>
      <c r="H36" s="26" t="s">
        <v>157</v>
      </c>
      <c r="I36" s="25" t="s">
        <v>68</v>
      </c>
      <c r="J36" s="24">
        <v>115</v>
      </c>
      <c r="K36" s="24">
        <v>89</v>
      </c>
      <c r="L36" s="24">
        <v>163343.70000000001</v>
      </c>
      <c r="M36" s="24">
        <v>84938.72</v>
      </c>
      <c r="N36" s="24">
        <f t="shared" si="1"/>
        <v>1835.3224719101124</v>
      </c>
      <c r="O36" s="24"/>
      <c r="P36" s="24"/>
      <c r="Q36" s="24"/>
      <c r="R36" s="24">
        <v>163.34</v>
      </c>
      <c r="S36" s="24">
        <v>254.8</v>
      </c>
      <c r="T36" s="25" t="s">
        <v>156</v>
      </c>
      <c r="U36" s="19"/>
      <c r="V36" s="19"/>
      <c r="W36" s="19"/>
      <c r="X36" s="46"/>
      <c r="Y36" s="39"/>
    </row>
    <row r="37" spans="1:25" ht="15" customHeight="1" x14ac:dyDescent="0.25">
      <c r="A37" s="45">
        <v>35</v>
      </c>
      <c r="B37" s="23" t="s">
        <v>138</v>
      </c>
      <c r="C37" s="23" t="s">
        <v>5</v>
      </c>
      <c r="D37" s="18" t="s">
        <v>4</v>
      </c>
      <c r="E37" s="17"/>
      <c r="F37" s="17" t="s">
        <v>250</v>
      </c>
      <c r="G37" s="17" t="s">
        <v>5</v>
      </c>
      <c r="H37" s="26" t="s">
        <v>158</v>
      </c>
      <c r="I37" s="25" t="s">
        <v>160</v>
      </c>
      <c r="J37" s="24">
        <v>141.47999999999999</v>
      </c>
      <c r="K37" s="24">
        <v>107.15</v>
      </c>
      <c r="L37" s="24">
        <v>184380</v>
      </c>
      <c r="M37" s="24">
        <v>2340</v>
      </c>
      <c r="N37" s="24">
        <f t="shared" si="1"/>
        <v>1720.7652823145122</v>
      </c>
      <c r="O37" s="24"/>
      <c r="P37" s="24"/>
      <c r="Q37" s="27"/>
      <c r="R37" s="24">
        <v>184.38</v>
      </c>
      <c r="S37" s="24">
        <v>7.03</v>
      </c>
      <c r="T37" s="25" t="s">
        <v>159</v>
      </c>
      <c r="U37" s="19"/>
      <c r="V37" s="19"/>
      <c r="W37" s="19"/>
      <c r="X37" s="46"/>
      <c r="Y37" s="39"/>
    </row>
    <row r="38" spans="1:25" ht="15" customHeight="1" x14ac:dyDescent="0.25">
      <c r="A38" s="45">
        <v>36</v>
      </c>
      <c r="B38" s="23" t="s">
        <v>142</v>
      </c>
      <c r="C38" s="23" t="s">
        <v>5</v>
      </c>
      <c r="D38" s="42" t="s">
        <v>245</v>
      </c>
      <c r="E38" s="26" t="s">
        <v>249</v>
      </c>
      <c r="F38" s="18" t="s">
        <v>231</v>
      </c>
      <c r="G38" s="17" t="s">
        <v>26</v>
      </c>
      <c r="H38" s="26" t="s">
        <v>144</v>
      </c>
      <c r="I38" s="25" t="s">
        <v>143</v>
      </c>
      <c r="J38" s="38">
        <v>1</v>
      </c>
      <c r="K38" s="38">
        <v>1</v>
      </c>
      <c r="L38" s="24">
        <v>1186531.56</v>
      </c>
      <c r="M38" s="24">
        <v>616996.41</v>
      </c>
      <c r="N38" s="24">
        <f t="shared" si="1"/>
        <v>1186531.56</v>
      </c>
      <c r="O38" s="24">
        <v>7086.16</v>
      </c>
      <c r="P38" s="24">
        <v>8397.18</v>
      </c>
      <c r="Q38" s="24"/>
      <c r="R38" s="24">
        <v>1186.53</v>
      </c>
      <c r="S38" s="24">
        <v>1851</v>
      </c>
      <c r="T38" s="25" t="s">
        <v>136</v>
      </c>
      <c r="U38" s="19"/>
      <c r="V38" s="19"/>
      <c r="W38" s="19"/>
      <c r="X38" s="46"/>
      <c r="Y38" s="39"/>
    </row>
    <row r="39" spans="1:25" ht="15" customHeight="1" x14ac:dyDescent="0.25">
      <c r="A39" s="45">
        <v>37</v>
      </c>
      <c r="B39" s="23" t="s">
        <v>164</v>
      </c>
      <c r="C39" s="23" t="s">
        <v>7</v>
      </c>
      <c r="D39" s="18" t="s">
        <v>4</v>
      </c>
      <c r="E39" s="17" t="s">
        <v>224</v>
      </c>
      <c r="F39" s="18" t="s">
        <v>231</v>
      </c>
      <c r="G39" s="17" t="s">
        <v>7</v>
      </c>
      <c r="H39" s="26" t="s">
        <v>165</v>
      </c>
      <c r="I39" s="25" t="s">
        <v>152</v>
      </c>
      <c r="J39" s="24">
        <v>672.76</v>
      </c>
      <c r="K39" s="24">
        <v>507.33</v>
      </c>
      <c r="L39" s="24">
        <v>304983.90000000002</v>
      </c>
      <c r="M39" s="24">
        <v>158591.63</v>
      </c>
      <c r="N39" s="24">
        <f t="shared" si="1"/>
        <v>601.15486961149554</v>
      </c>
      <c r="O39" s="24"/>
      <c r="P39" s="24"/>
      <c r="Q39" s="24"/>
      <c r="R39" s="24">
        <v>304.98</v>
      </c>
      <c r="S39" s="24">
        <v>475.77</v>
      </c>
      <c r="T39" s="25" t="s">
        <v>166</v>
      </c>
      <c r="U39" s="19"/>
      <c r="V39" s="19"/>
      <c r="W39" s="19"/>
      <c r="X39" s="46"/>
      <c r="Y39" s="39"/>
    </row>
    <row r="40" spans="1:25" ht="15" customHeight="1" x14ac:dyDescent="0.25">
      <c r="A40" s="45">
        <v>38</v>
      </c>
      <c r="B40" s="23" t="s">
        <v>167</v>
      </c>
      <c r="C40" s="23" t="s">
        <v>5</v>
      </c>
      <c r="D40" s="18" t="s">
        <v>4</v>
      </c>
      <c r="E40" s="17" t="s">
        <v>251</v>
      </c>
      <c r="F40" s="17" t="s">
        <v>20</v>
      </c>
      <c r="G40" s="17" t="s">
        <v>5</v>
      </c>
      <c r="H40" s="26" t="s">
        <v>170</v>
      </c>
      <c r="I40" s="25" t="s">
        <v>168</v>
      </c>
      <c r="J40" s="24">
        <v>59.81</v>
      </c>
      <c r="K40" s="24">
        <v>29.9</v>
      </c>
      <c r="L40" s="24">
        <v>61733.88</v>
      </c>
      <c r="M40" s="24">
        <v>32101.62</v>
      </c>
      <c r="N40" s="24">
        <f t="shared" si="1"/>
        <v>2064.6782608695653</v>
      </c>
      <c r="O40" s="24">
        <v>1827.65</v>
      </c>
      <c r="P40" s="24">
        <v>1897.5</v>
      </c>
      <c r="Q40" s="24"/>
      <c r="R40" s="24">
        <v>100</v>
      </c>
      <c r="S40" s="24">
        <v>96.3</v>
      </c>
      <c r="T40" s="25" t="s">
        <v>169</v>
      </c>
      <c r="U40" s="19"/>
      <c r="V40" s="19"/>
      <c r="W40" s="19"/>
      <c r="X40" s="46"/>
      <c r="Y40" s="39"/>
    </row>
    <row r="41" spans="1:25" ht="15" customHeight="1" x14ac:dyDescent="0.25">
      <c r="A41" s="45">
        <v>39</v>
      </c>
      <c r="B41" s="17" t="s">
        <v>9</v>
      </c>
      <c r="C41" s="17" t="s">
        <v>263</v>
      </c>
      <c r="D41" s="42" t="s">
        <v>245</v>
      </c>
      <c r="E41" s="18" t="s">
        <v>222</v>
      </c>
      <c r="F41" s="18" t="s">
        <v>231</v>
      </c>
      <c r="G41" s="28" t="s">
        <v>11</v>
      </c>
      <c r="H41" s="26" t="s">
        <v>151</v>
      </c>
      <c r="I41" s="25" t="s">
        <v>153</v>
      </c>
      <c r="J41" s="38">
        <v>1</v>
      </c>
      <c r="K41" s="38">
        <v>1</v>
      </c>
      <c r="L41" s="24">
        <v>1151160</v>
      </c>
      <c r="M41" s="24">
        <v>598603.19999999995</v>
      </c>
      <c r="N41" s="24">
        <f t="shared" si="1"/>
        <v>1151160</v>
      </c>
      <c r="O41" s="24"/>
      <c r="P41" s="24"/>
      <c r="Q41" s="24"/>
      <c r="R41" s="24" t="s">
        <v>154</v>
      </c>
      <c r="S41" s="24">
        <v>1795.8</v>
      </c>
      <c r="T41" s="25" t="s">
        <v>152</v>
      </c>
      <c r="U41" s="19"/>
      <c r="V41" s="19"/>
      <c r="W41" s="19"/>
      <c r="X41" s="46"/>
      <c r="Y41" s="39"/>
    </row>
    <row r="42" spans="1:25" ht="15" customHeight="1" x14ac:dyDescent="0.25">
      <c r="A42" s="45">
        <v>40</v>
      </c>
      <c r="B42" s="23" t="s">
        <v>142</v>
      </c>
      <c r="C42" s="23" t="s">
        <v>5</v>
      </c>
      <c r="D42" s="42" t="s">
        <v>245</v>
      </c>
      <c r="E42" s="26" t="s">
        <v>223</v>
      </c>
      <c r="F42" s="18" t="s">
        <v>231</v>
      </c>
      <c r="G42" s="17" t="s">
        <v>26</v>
      </c>
      <c r="H42" s="26" t="s">
        <v>162</v>
      </c>
      <c r="I42" s="25" t="s">
        <v>161</v>
      </c>
      <c r="J42" s="38">
        <v>1</v>
      </c>
      <c r="K42" s="38">
        <v>1</v>
      </c>
      <c r="L42" s="24">
        <v>140000</v>
      </c>
      <c r="M42" s="24">
        <v>72800</v>
      </c>
      <c r="N42" s="24">
        <f t="shared" si="1"/>
        <v>140000</v>
      </c>
      <c r="O42" s="24"/>
      <c r="P42" s="24"/>
      <c r="Q42" s="24"/>
      <c r="R42" s="24">
        <v>140</v>
      </c>
      <c r="S42" s="24">
        <v>218.4</v>
      </c>
      <c r="T42" s="25" t="s">
        <v>163</v>
      </c>
      <c r="U42" s="19"/>
      <c r="V42" s="19"/>
      <c r="W42" s="19"/>
      <c r="X42" s="46"/>
      <c r="Y42" s="39"/>
    </row>
    <row r="43" spans="1:25" ht="15" customHeight="1" x14ac:dyDescent="0.25">
      <c r="A43" s="45">
        <v>41</v>
      </c>
      <c r="B43" s="17" t="s">
        <v>9</v>
      </c>
      <c r="C43" s="17" t="s">
        <v>263</v>
      </c>
      <c r="D43" s="42" t="s">
        <v>245</v>
      </c>
      <c r="E43" s="17" t="s">
        <v>219</v>
      </c>
      <c r="F43" s="18" t="s">
        <v>231</v>
      </c>
      <c r="G43" s="26" t="s">
        <v>8</v>
      </c>
      <c r="H43" s="26" t="s">
        <v>176</v>
      </c>
      <c r="I43" s="25" t="s">
        <v>190</v>
      </c>
      <c r="J43" s="38">
        <v>1</v>
      </c>
      <c r="K43" s="38">
        <v>1</v>
      </c>
      <c r="L43" s="24">
        <v>11110142.380000001</v>
      </c>
      <c r="M43" s="24">
        <v>5777274.04</v>
      </c>
      <c r="N43" s="24">
        <f t="shared" si="1"/>
        <v>11110142.380000001</v>
      </c>
      <c r="O43" s="24"/>
      <c r="P43" s="24"/>
      <c r="Q43" s="24"/>
      <c r="R43" s="24">
        <v>0</v>
      </c>
      <c r="S43" s="24">
        <v>17331.82</v>
      </c>
      <c r="T43" s="25" t="s">
        <v>177</v>
      </c>
      <c r="U43" s="19"/>
      <c r="V43" s="19"/>
      <c r="W43" s="19"/>
      <c r="X43" s="46"/>
      <c r="Y43" s="39"/>
    </row>
    <row r="44" spans="1:25" ht="15" customHeight="1" x14ac:dyDescent="0.25">
      <c r="A44" s="45">
        <v>42</v>
      </c>
      <c r="B44" s="17" t="s">
        <v>180</v>
      </c>
      <c r="C44" s="23" t="s">
        <v>10</v>
      </c>
      <c r="D44" s="17" t="s">
        <v>181</v>
      </c>
      <c r="E44" s="17"/>
      <c r="F44" s="17" t="s">
        <v>20</v>
      </c>
      <c r="G44" s="26" t="s">
        <v>268</v>
      </c>
      <c r="H44" s="28" t="s">
        <v>183</v>
      </c>
      <c r="I44" s="25" t="s">
        <v>182</v>
      </c>
      <c r="J44" s="24">
        <v>105.84</v>
      </c>
      <c r="K44" s="24">
        <v>87.76</v>
      </c>
      <c r="L44" s="24">
        <v>33615</v>
      </c>
      <c r="M44" s="24">
        <v>17479.8</v>
      </c>
      <c r="N44" s="24">
        <f t="shared" si="1"/>
        <v>383.03327256153142</v>
      </c>
      <c r="O44" s="24"/>
      <c r="P44" s="24"/>
      <c r="Q44" s="24">
        <v>672.3</v>
      </c>
      <c r="R44" s="24">
        <v>50</v>
      </c>
      <c r="S44" s="24">
        <v>52.44</v>
      </c>
      <c r="T44" s="25" t="s">
        <v>184</v>
      </c>
      <c r="U44" s="19"/>
      <c r="V44" s="19"/>
      <c r="W44" s="19"/>
      <c r="X44" s="46"/>
      <c r="Y44" s="39"/>
    </row>
    <row r="45" spans="1:25" ht="15" customHeight="1" x14ac:dyDescent="0.25">
      <c r="A45" s="45">
        <v>43</v>
      </c>
      <c r="B45" s="17" t="s">
        <v>185</v>
      </c>
      <c r="C45" s="23" t="s">
        <v>130</v>
      </c>
      <c r="D45" s="18" t="s">
        <v>200</v>
      </c>
      <c r="E45" s="18"/>
      <c r="F45" s="18" t="s">
        <v>231</v>
      </c>
      <c r="G45" s="26" t="s">
        <v>130</v>
      </c>
      <c r="H45" s="28" t="s">
        <v>186</v>
      </c>
      <c r="I45" s="25" t="s">
        <v>68</v>
      </c>
      <c r="J45" s="24">
        <v>115.39</v>
      </c>
      <c r="K45" s="24">
        <v>89</v>
      </c>
      <c r="L45" s="24">
        <v>163343.70000000001</v>
      </c>
      <c r="M45" s="24">
        <v>84938.72</v>
      </c>
      <c r="N45" s="24">
        <f t="shared" si="1"/>
        <v>1835.3224719101124</v>
      </c>
      <c r="O45" s="24"/>
      <c r="P45" s="24"/>
      <c r="Q45" s="24"/>
      <c r="R45" s="24">
        <v>163.34</v>
      </c>
      <c r="S45" s="24">
        <v>254.8</v>
      </c>
      <c r="T45" s="25" t="s">
        <v>156</v>
      </c>
      <c r="U45" s="19"/>
      <c r="V45" s="19"/>
      <c r="W45" s="19"/>
      <c r="X45" s="46"/>
      <c r="Y45" s="39"/>
    </row>
    <row r="46" spans="1:25" ht="15" customHeight="1" x14ac:dyDescent="0.25">
      <c r="A46" s="45">
        <v>44</v>
      </c>
      <c r="B46" s="23" t="s">
        <v>239</v>
      </c>
      <c r="C46" s="23" t="s">
        <v>226</v>
      </c>
      <c r="D46" s="42" t="s">
        <v>245</v>
      </c>
      <c r="E46" s="17" t="s">
        <v>225</v>
      </c>
      <c r="F46" s="18" t="s">
        <v>231</v>
      </c>
      <c r="G46" s="17" t="s">
        <v>11</v>
      </c>
      <c r="H46" s="26" t="s">
        <v>189</v>
      </c>
      <c r="I46" s="25" t="s">
        <v>188</v>
      </c>
      <c r="J46" s="38">
        <v>1</v>
      </c>
      <c r="K46" s="38">
        <v>1</v>
      </c>
      <c r="L46" s="24">
        <v>87000</v>
      </c>
      <c r="M46" s="24">
        <v>0</v>
      </c>
      <c r="N46" s="24">
        <f t="shared" si="1"/>
        <v>87000</v>
      </c>
      <c r="O46" s="24"/>
      <c r="P46" s="24"/>
      <c r="Q46" s="24"/>
      <c r="R46" s="21" t="s">
        <v>118</v>
      </c>
      <c r="S46" s="24">
        <v>0</v>
      </c>
      <c r="T46" s="25" t="s">
        <v>188</v>
      </c>
      <c r="U46" s="19"/>
      <c r="V46" s="19"/>
      <c r="W46" s="19"/>
      <c r="X46" s="46"/>
      <c r="Y46" s="39"/>
    </row>
    <row r="47" spans="1:25" ht="15" customHeight="1" x14ac:dyDescent="0.25">
      <c r="A47" s="45">
        <v>45</v>
      </c>
      <c r="B47" s="23" t="s">
        <v>241</v>
      </c>
      <c r="C47" s="23" t="s">
        <v>5</v>
      </c>
      <c r="D47" s="18" t="s">
        <v>265</v>
      </c>
      <c r="E47" s="17"/>
      <c r="F47" s="18" t="s">
        <v>231</v>
      </c>
      <c r="G47" s="17" t="s">
        <v>5</v>
      </c>
      <c r="H47" s="26" t="s">
        <v>192</v>
      </c>
      <c r="I47" s="25" t="s">
        <v>191</v>
      </c>
      <c r="J47" s="24">
        <v>2165</v>
      </c>
      <c r="K47" s="24">
        <v>1735</v>
      </c>
      <c r="L47" s="24">
        <v>2599330.81</v>
      </c>
      <c r="M47" s="24">
        <v>1257226.78</v>
      </c>
      <c r="N47" s="24">
        <f t="shared" si="1"/>
        <v>1498.1733775216139</v>
      </c>
      <c r="O47" s="24">
        <v>49633.7</v>
      </c>
      <c r="P47" s="24">
        <v>64810.13</v>
      </c>
      <c r="Q47" s="24"/>
      <c r="R47" s="24">
        <v>2599.33</v>
      </c>
      <c r="S47" s="24">
        <v>3771.68</v>
      </c>
      <c r="T47" s="25" t="s">
        <v>193</v>
      </c>
      <c r="U47" s="19">
        <v>11</v>
      </c>
      <c r="V47" s="19">
        <v>4</v>
      </c>
      <c r="W47" s="19">
        <v>8</v>
      </c>
      <c r="X47" s="46"/>
      <c r="Y47" s="39"/>
    </row>
    <row r="48" spans="1:25" ht="15" customHeight="1" x14ac:dyDescent="0.25">
      <c r="A48" s="45">
        <v>46</v>
      </c>
      <c r="B48" s="17" t="s">
        <v>194</v>
      </c>
      <c r="C48" s="23" t="s">
        <v>5</v>
      </c>
      <c r="D48" s="44" t="s">
        <v>245</v>
      </c>
      <c r="E48" s="17" t="s">
        <v>220</v>
      </c>
      <c r="F48" s="17" t="s">
        <v>231</v>
      </c>
      <c r="G48" s="17" t="s">
        <v>5</v>
      </c>
      <c r="H48" s="26" t="s">
        <v>213</v>
      </c>
      <c r="I48" s="25" t="s">
        <v>212</v>
      </c>
      <c r="J48" s="38">
        <v>1</v>
      </c>
      <c r="K48" s="38">
        <v>1</v>
      </c>
      <c r="L48" s="24">
        <v>14821</v>
      </c>
      <c r="M48" s="24">
        <v>7706.56</v>
      </c>
      <c r="N48" s="24">
        <f t="shared" si="1"/>
        <v>14821</v>
      </c>
      <c r="O48" s="24"/>
      <c r="P48" s="24"/>
      <c r="Q48" s="24"/>
      <c r="R48" s="24">
        <v>50</v>
      </c>
      <c r="S48" s="24">
        <v>23.12</v>
      </c>
      <c r="T48" s="25" t="s">
        <v>205</v>
      </c>
      <c r="U48" s="19"/>
      <c r="V48" s="19"/>
      <c r="W48" s="19"/>
      <c r="X48" s="46"/>
      <c r="Y48" s="39"/>
    </row>
    <row r="49" spans="1:25" ht="15" customHeight="1" x14ac:dyDescent="0.25">
      <c r="A49" s="45">
        <v>47</v>
      </c>
      <c r="B49" s="23" t="s">
        <v>198</v>
      </c>
      <c r="C49" s="23" t="s">
        <v>199</v>
      </c>
      <c r="D49" s="18" t="s">
        <v>200</v>
      </c>
      <c r="E49" s="17"/>
      <c r="F49" s="18" t="s">
        <v>231</v>
      </c>
      <c r="G49" s="17" t="s">
        <v>199</v>
      </c>
      <c r="H49" s="28" t="s">
        <v>203</v>
      </c>
      <c r="I49" s="25" t="s">
        <v>201</v>
      </c>
      <c r="J49" s="24">
        <v>197.2</v>
      </c>
      <c r="K49" s="24">
        <v>163.53</v>
      </c>
      <c r="L49" s="24">
        <v>118252.44</v>
      </c>
      <c r="M49" s="24">
        <v>156307.20000000001</v>
      </c>
      <c r="N49" s="24">
        <f t="shared" ref="N49:N52" si="2">L49/K49</f>
        <v>723.12383048981837</v>
      </c>
      <c r="O49" s="24"/>
      <c r="P49" s="24"/>
      <c r="Q49" s="24"/>
      <c r="R49" s="24">
        <v>118.25</v>
      </c>
      <c r="S49" s="24">
        <v>468.92</v>
      </c>
      <c r="T49" s="25" t="s">
        <v>202</v>
      </c>
      <c r="U49" s="19"/>
      <c r="V49" s="19"/>
      <c r="W49" s="19"/>
      <c r="X49" s="46"/>
      <c r="Y49" s="39"/>
    </row>
    <row r="50" spans="1:25" ht="15" customHeight="1" x14ac:dyDescent="0.25">
      <c r="A50" s="45">
        <v>48</v>
      </c>
      <c r="B50" s="17" t="s">
        <v>6</v>
      </c>
      <c r="C50" s="23" t="s">
        <v>5</v>
      </c>
      <c r="D50" s="18" t="s">
        <v>4</v>
      </c>
      <c r="E50" s="17" t="s">
        <v>266</v>
      </c>
      <c r="F50" s="18" t="s">
        <v>231</v>
      </c>
      <c r="G50" s="17" t="s">
        <v>7</v>
      </c>
      <c r="H50" s="26" t="s">
        <v>196</v>
      </c>
      <c r="I50" s="25" t="s">
        <v>195</v>
      </c>
      <c r="J50" s="24">
        <v>640</v>
      </c>
      <c r="K50" s="24">
        <v>620</v>
      </c>
      <c r="L50" s="24">
        <v>354074</v>
      </c>
      <c r="M50" s="24">
        <v>184118.5</v>
      </c>
      <c r="N50" s="24">
        <f t="shared" si="2"/>
        <v>571.08709677419358</v>
      </c>
      <c r="O50" s="24"/>
      <c r="P50" s="24"/>
      <c r="Q50" s="24"/>
      <c r="R50" s="24">
        <v>354.07</v>
      </c>
      <c r="S50" s="24">
        <v>552.35</v>
      </c>
      <c r="T50" s="25" t="s">
        <v>197</v>
      </c>
      <c r="U50" s="19"/>
      <c r="V50" s="19"/>
      <c r="W50" s="19"/>
      <c r="X50" s="46"/>
      <c r="Y50" s="39"/>
    </row>
    <row r="51" spans="1:25" ht="15" customHeight="1" x14ac:dyDescent="0.25">
      <c r="A51" s="45">
        <v>49</v>
      </c>
      <c r="B51" s="17" t="s">
        <v>204</v>
      </c>
      <c r="C51" s="23" t="s">
        <v>61</v>
      </c>
      <c r="D51" s="18" t="s">
        <v>200</v>
      </c>
      <c r="E51" s="18"/>
      <c r="F51" s="18" t="s">
        <v>231</v>
      </c>
      <c r="G51" s="17" t="s">
        <v>268</v>
      </c>
      <c r="H51" s="26" t="s">
        <v>206</v>
      </c>
      <c r="I51" s="25" t="s">
        <v>205</v>
      </c>
      <c r="J51" s="24">
        <v>98.3</v>
      </c>
      <c r="K51" s="24">
        <v>76.28</v>
      </c>
      <c r="L51" s="24">
        <v>99586.16</v>
      </c>
      <c r="M51" s="24">
        <v>58778.55</v>
      </c>
      <c r="N51" s="24">
        <f t="shared" si="2"/>
        <v>1305.5343471421081</v>
      </c>
      <c r="O51" s="24"/>
      <c r="P51" s="24"/>
      <c r="Q51" s="24"/>
      <c r="R51" s="24">
        <v>100</v>
      </c>
      <c r="S51" s="24">
        <v>176.34</v>
      </c>
      <c r="T51" s="25" t="s">
        <v>207</v>
      </c>
      <c r="U51" s="19"/>
      <c r="V51" s="19"/>
      <c r="W51" s="19"/>
      <c r="X51" s="46"/>
      <c r="Y51" s="39"/>
    </row>
    <row r="52" spans="1:25" ht="15" customHeight="1" x14ac:dyDescent="0.25">
      <c r="A52" s="54">
        <v>50</v>
      </c>
      <c r="B52" s="55" t="s">
        <v>208</v>
      </c>
      <c r="C52" s="56" t="s">
        <v>61</v>
      </c>
      <c r="D52" s="57" t="s">
        <v>200</v>
      </c>
      <c r="E52" s="57"/>
      <c r="F52" s="57" t="s">
        <v>234</v>
      </c>
      <c r="G52" s="55" t="s">
        <v>268</v>
      </c>
      <c r="H52" s="58" t="s">
        <v>210</v>
      </c>
      <c r="I52" s="59" t="s">
        <v>209</v>
      </c>
      <c r="J52" s="60">
        <v>48.5</v>
      </c>
      <c r="K52" s="60">
        <v>42</v>
      </c>
      <c r="L52" s="60">
        <v>56507.4</v>
      </c>
      <c r="M52" s="60">
        <v>29383.85</v>
      </c>
      <c r="N52" s="60">
        <f t="shared" si="2"/>
        <v>1345.4142857142858</v>
      </c>
      <c r="O52" s="60"/>
      <c r="P52" s="60"/>
      <c r="Q52" s="60"/>
      <c r="R52" s="60">
        <v>100</v>
      </c>
      <c r="S52" s="60">
        <v>88.15</v>
      </c>
      <c r="T52" s="59" t="s">
        <v>211</v>
      </c>
      <c r="U52" s="8"/>
      <c r="V52" s="8"/>
      <c r="W52" s="8"/>
      <c r="X52" s="7"/>
    </row>
    <row r="53" spans="1:25" ht="15" customHeight="1" x14ac:dyDescent="0.25">
      <c r="A53" s="70"/>
      <c r="B53" s="71"/>
      <c r="C53" s="72"/>
      <c r="D53" s="73"/>
      <c r="E53" s="71"/>
      <c r="F53" s="73"/>
      <c r="G53" s="71"/>
      <c r="H53" s="74"/>
      <c r="I53" s="75"/>
      <c r="J53" s="76">
        <f>SUBTOTAL(9,J3:J52)</f>
        <v>23366.239999999998</v>
      </c>
      <c r="K53" s="76">
        <f>SUBTOTAL(9,K3:K52)</f>
        <v>15601.350000000002</v>
      </c>
      <c r="L53" s="76">
        <f>SUBTOTAL(9,L3:L52)</f>
        <v>32286437.82</v>
      </c>
      <c r="M53" s="76"/>
      <c r="N53" s="76">
        <f>Table3[[#Totals],[Column12]]/Table3[[#Totals],[Column11]]</f>
        <v>2069.4643617379261</v>
      </c>
      <c r="O53" s="76"/>
      <c r="P53" s="76"/>
      <c r="Q53" s="76"/>
      <c r="R53" s="76"/>
      <c r="S53" s="76"/>
      <c r="T53" s="75"/>
      <c r="U53" s="77"/>
      <c r="V53" s="77"/>
      <c r="W53" s="77"/>
      <c r="X53" s="78"/>
    </row>
    <row r="54" spans="1:25" ht="15" customHeight="1" x14ac:dyDescent="0.25">
      <c r="J54" s="11"/>
      <c r="L54" s="1"/>
      <c r="M54" s="12"/>
      <c r="N54" s="12"/>
    </row>
    <row r="55" spans="1:25" ht="15" customHeight="1" x14ac:dyDescent="0.25">
      <c r="J55" s="11"/>
      <c r="K55" s="13"/>
      <c r="L55" s="1"/>
      <c r="M55" s="12"/>
      <c r="N55" s="12"/>
      <c r="O55" s="12"/>
      <c r="P55" s="14"/>
    </row>
    <row r="57" spans="1:25" ht="15" customHeight="1" x14ac:dyDescent="0.25">
      <c r="K57" s="4"/>
      <c r="M57" s="4"/>
    </row>
  </sheetData>
  <printOptions horizontalCentered="1"/>
  <pageMargins left="0.39370078740157483" right="0.39370078740157483" top="0.39370078740157483" bottom="0.39370078740157483" header="0.31496062992125984" footer="0.31496062992125984"/>
  <pageSetup paperSize="9" scale="54" fitToHeight="3" orientation="landscape" r:id="rId1"/>
  <rowBreaks count="1" manualBreakCount="1">
    <brk id="36" max="23" man="1"/>
  </rowBreaks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fitToPage="1"/>
  </sheetPr>
  <dimension ref="A1:AO160"/>
  <sheetViews>
    <sheetView workbookViewId="0">
      <selection activeCell="E41" sqref="E41"/>
    </sheetView>
  </sheetViews>
  <sheetFormatPr defaultColWidth="9.109375" defaultRowHeight="15" customHeight="1" x14ac:dyDescent="0.25"/>
  <cols>
    <col min="1" max="1" width="32.6640625" style="16" customWidth="1"/>
    <col min="2" max="2" width="9.6640625" style="16" customWidth="1"/>
    <col min="3" max="3" width="12.6640625" style="16" customWidth="1"/>
    <col min="4" max="4" width="12.6640625" style="1" customWidth="1"/>
    <col min="5" max="6" width="10.6640625" style="1" customWidth="1"/>
    <col min="7" max="7" width="12.6640625" style="3" customWidth="1"/>
    <col min="8" max="8" width="12.6640625" style="2" customWidth="1"/>
    <col min="9" max="9" width="12.6640625" style="4" customWidth="1"/>
    <col min="10" max="12" width="12.6640625" style="1" customWidth="1"/>
    <col min="13" max="13" width="30" style="1" customWidth="1"/>
    <col min="14" max="14" width="30" style="10" customWidth="1"/>
    <col min="15" max="16" width="30" style="1" customWidth="1"/>
    <col min="17" max="20" width="30" style="6" customWidth="1"/>
    <col min="21" max="25" width="30" style="1" customWidth="1"/>
    <col min="26" max="27" width="30" style="1" bestFit="1" customWidth="1"/>
    <col min="28" max="28" width="23" style="1" bestFit="1" customWidth="1"/>
    <col min="29" max="30" width="23" style="1" customWidth="1"/>
    <col min="31" max="31" width="18.88671875" style="1" customWidth="1"/>
    <col min="32" max="33" width="18.88671875" style="1" bestFit="1" customWidth="1"/>
    <col min="34" max="34" width="16.44140625" style="1" bestFit="1" customWidth="1"/>
    <col min="35" max="37" width="18.88671875" style="1" bestFit="1" customWidth="1"/>
    <col min="38" max="38" width="22" style="1" bestFit="1" customWidth="1"/>
    <col min="39" max="41" width="24.109375" style="1" bestFit="1" customWidth="1"/>
    <col min="42" max="16384" width="9.109375" style="1"/>
  </cols>
  <sheetData>
    <row r="1" spans="1:41" ht="15" customHeight="1" x14ac:dyDescent="0.25">
      <c r="A1" s="69" t="s">
        <v>309</v>
      </c>
    </row>
    <row r="2" spans="1:41" ht="13.2" x14ac:dyDescent="0.25">
      <c r="A2"/>
      <c r="B2" s="61" t="s">
        <v>298</v>
      </c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</row>
    <row r="3" spans="1:41" ht="26.4" x14ac:dyDescent="0.25">
      <c r="A3" s="61" t="s">
        <v>308</v>
      </c>
      <c r="B3" s="66" t="s">
        <v>294</v>
      </c>
      <c r="C3" s="66" t="s">
        <v>307</v>
      </c>
      <c r="D3" s="66" t="s">
        <v>306</v>
      </c>
      <c r="E3" s="67" t="s">
        <v>299</v>
      </c>
      <c r="F3" s="67" t="s">
        <v>296</v>
      </c>
      <c r="G3" s="68" t="s">
        <v>303</v>
      </c>
      <c r="H3" s="66" t="s">
        <v>300</v>
      </c>
      <c r="I3" s="66" t="s">
        <v>305</v>
      </c>
      <c r="J3" s="66" t="s">
        <v>304</v>
      </c>
      <c r="K3" s="66" t="s">
        <v>301</v>
      </c>
      <c r="L3" s="66" t="s">
        <v>302</v>
      </c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</row>
    <row r="4" spans="1:41" ht="15" customHeight="1" x14ac:dyDescent="0.25">
      <c r="A4" s="41" t="s">
        <v>231</v>
      </c>
      <c r="B4" s="65">
        <v>34</v>
      </c>
      <c r="C4" s="63">
        <v>14171629.08</v>
      </c>
      <c r="D4" s="63">
        <v>29022394.859999999</v>
      </c>
      <c r="E4" s="63">
        <v>14278.92</v>
      </c>
      <c r="F4" s="63">
        <v>11624.050000000001</v>
      </c>
      <c r="G4" s="63">
        <v>440851.27008914773</v>
      </c>
      <c r="H4" s="63">
        <v>328222.14</v>
      </c>
      <c r="I4" s="63">
        <v>250111.11</v>
      </c>
      <c r="J4" s="63"/>
      <c r="K4" s="63">
        <v>15699.569999999998</v>
      </c>
      <c r="L4" s="63">
        <v>42617.21</v>
      </c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</row>
    <row r="5" spans="1:41" ht="15" customHeight="1" x14ac:dyDescent="0.25">
      <c r="A5" s="62" t="s">
        <v>200</v>
      </c>
      <c r="B5" s="65">
        <v>10</v>
      </c>
      <c r="C5" s="63">
        <v>883737.3</v>
      </c>
      <c r="D5" s="63">
        <v>1718273.5199999998</v>
      </c>
      <c r="E5" s="63">
        <v>1523.28</v>
      </c>
      <c r="F5" s="63">
        <v>1343.21</v>
      </c>
      <c r="G5" s="63">
        <v>1344.8988282926205</v>
      </c>
      <c r="H5" s="63">
        <v>22482.58</v>
      </c>
      <c r="I5" s="63">
        <v>19890.32</v>
      </c>
      <c r="J5" s="63"/>
      <c r="K5" s="63">
        <v>1619.4799999999998</v>
      </c>
      <c r="L5" s="63">
        <v>2631.67</v>
      </c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</row>
    <row r="6" spans="1:41" ht="15" customHeight="1" x14ac:dyDescent="0.25">
      <c r="A6" s="62" t="s">
        <v>264</v>
      </c>
      <c r="B6" s="65">
        <v>2</v>
      </c>
      <c r="C6" s="63">
        <v>333249.32</v>
      </c>
      <c r="D6" s="63">
        <v>640864.29</v>
      </c>
      <c r="E6" s="63">
        <v>680.44</v>
      </c>
      <c r="F6" s="63">
        <v>597.96</v>
      </c>
      <c r="G6" s="63">
        <v>1053.2370789332381</v>
      </c>
      <c r="H6" s="63">
        <v>11156.63</v>
      </c>
      <c r="I6" s="63">
        <v>11098.41</v>
      </c>
      <c r="J6" s="63"/>
      <c r="K6" s="63">
        <v>640.89</v>
      </c>
      <c r="L6" s="63">
        <v>999.74</v>
      </c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</row>
    <row r="7" spans="1:41" ht="15" customHeight="1" x14ac:dyDescent="0.25">
      <c r="A7" s="62" t="s">
        <v>265</v>
      </c>
      <c r="B7" s="65">
        <v>2</v>
      </c>
      <c r="C7" s="63">
        <v>3915119.38</v>
      </c>
      <c r="D7" s="63">
        <v>7710661.8100000005</v>
      </c>
      <c r="E7" s="63">
        <v>7131.78</v>
      </c>
      <c r="F7" s="63">
        <v>5213.01</v>
      </c>
      <c r="G7" s="63">
        <v>1483.8935179533623</v>
      </c>
      <c r="H7" s="63">
        <v>253020.23</v>
      </c>
      <c r="I7" s="63">
        <v>178235.19</v>
      </c>
      <c r="J7" s="63"/>
      <c r="K7" s="63">
        <v>7710.66</v>
      </c>
      <c r="L7" s="63">
        <v>11745.38</v>
      </c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</row>
    <row r="8" spans="1:41" ht="15" customHeight="1" x14ac:dyDescent="0.25">
      <c r="A8" s="62" t="s">
        <v>4</v>
      </c>
      <c r="B8" s="65">
        <v>6</v>
      </c>
      <c r="C8" s="63">
        <v>1638632.7200000002</v>
      </c>
      <c r="D8" s="63">
        <v>3667519.5</v>
      </c>
      <c r="E8" s="63">
        <v>4729.42</v>
      </c>
      <c r="F8" s="63">
        <v>4271.87</v>
      </c>
      <c r="G8" s="63">
        <v>1017.4019167113426</v>
      </c>
      <c r="H8" s="63">
        <v>33165.519999999997</v>
      </c>
      <c r="I8" s="63">
        <v>33801.03</v>
      </c>
      <c r="J8" s="63"/>
      <c r="K8" s="63">
        <v>3462.05</v>
      </c>
      <c r="L8" s="63">
        <v>4642.7699999999995</v>
      </c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</row>
    <row r="9" spans="1:41" ht="15" customHeight="1" x14ac:dyDescent="0.25">
      <c r="A9" s="62" t="s">
        <v>22</v>
      </c>
      <c r="B9" s="65">
        <v>1</v>
      </c>
      <c r="C9" s="63">
        <v>0</v>
      </c>
      <c r="D9" s="63">
        <v>322503.48</v>
      </c>
      <c r="E9" s="63">
        <v>201</v>
      </c>
      <c r="F9" s="63">
        <v>185</v>
      </c>
      <c r="G9" s="63">
        <v>1743.262054054054</v>
      </c>
      <c r="H9" s="63"/>
      <c r="I9" s="63"/>
      <c r="J9" s="63"/>
      <c r="K9" s="63">
        <v>322.5</v>
      </c>
      <c r="L9" s="63">
        <v>503.1</v>
      </c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</row>
    <row r="10" spans="1:41" ht="15" customHeight="1" x14ac:dyDescent="0.25">
      <c r="A10" s="62" t="s">
        <v>245</v>
      </c>
      <c r="B10" s="65">
        <v>13</v>
      </c>
      <c r="C10" s="63">
        <v>7400890.3599999994</v>
      </c>
      <c r="D10" s="63">
        <v>14962572.260000002</v>
      </c>
      <c r="E10" s="63">
        <v>13</v>
      </c>
      <c r="F10" s="63">
        <v>13</v>
      </c>
      <c r="G10" s="63">
        <v>1150967.096923077</v>
      </c>
      <c r="H10" s="63">
        <v>8397.18</v>
      </c>
      <c r="I10" s="63">
        <v>7086.16</v>
      </c>
      <c r="J10" s="63"/>
      <c r="K10" s="63">
        <v>1943.99</v>
      </c>
      <c r="L10" s="63">
        <v>22094.55</v>
      </c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</row>
    <row r="11" spans="1:41" ht="15" customHeight="1" x14ac:dyDescent="0.25">
      <c r="A11" s="41" t="s">
        <v>234</v>
      </c>
      <c r="B11" s="65">
        <v>3</v>
      </c>
      <c r="C11" s="63">
        <v>357160.64</v>
      </c>
      <c r="D11" s="63">
        <v>515518.63</v>
      </c>
      <c r="E11" s="63">
        <v>980.5</v>
      </c>
      <c r="F11" s="63">
        <v>865.71</v>
      </c>
      <c r="G11" s="63">
        <v>1034.4367081023418</v>
      </c>
      <c r="H11" s="63">
        <v>6750.7</v>
      </c>
      <c r="I11" s="63">
        <v>5795.15</v>
      </c>
      <c r="J11" s="63"/>
      <c r="K11" s="63">
        <v>939.54</v>
      </c>
      <c r="L11" s="63">
        <v>690.94</v>
      </c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</row>
    <row r="12" spans="1:41" ht="15" customHeight="1" x14ac:dyDescent="0.25">
      <c r="A12" s="62" t="s">
        <v>200</v>
      </c>
      <c r="B12" s="65">
        <v>1</v>
      </c>
      <c r="C12" s="63">
        <v>29383.85</v>
      </c>
      <c r="D12" s="63">
        <v>56507.4</v>
      </c>
      <c r="E12" s="63">
        <v>48.5</v>
      </c>
      <c r="F12" s="63">
        <v>42</v>
      </c>
      <c r="G12" s="63">
        <v>1345.4142857142858</v>
      </c>
      <c r="H12" s="63"/>
      <c r="I12" s="63"/>
      <c r="J12" s="63"/>
      <c r="K12" s="63">
        <v>100</v>
      </c>
      <c r="L12" s="63">
        <v>88.15</v>
      </c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</row>
    <row r="13" spans="1:41" ht="15" customHeight="1" x14ac:dyDescent="0.25">
      <c r="A13" s="62" t="s">
        <v>264</v>
      </c>
      <c r="B13" s="65">
        <v>1</v>
      </c>
      <c r="C13" s="63">
        <v>133513.62</v>
      </c>
      <c r="D13" s="63">
        <v>256756.96</v>
      </c>
      <c r="E13" s="63">
        <v>190</v>
      </c>
      <c r="F13" s="63">
        <v>177.71</v>
      </c>
      <c r="G13" s="63">
        <v>1444.8087333295819</v>
      </c>
      <c r="H13" s="63"/>
      <c r="I13" s="63"/>
      <c r="J13" s="63"/>
      <c r="K13" s="63">
        <v>256.75</v>
      </c>
      <c r="L13" s="63">
        <v>400.54</v>
      </c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</row>
    <row r="14" spans="1:41" ht="15" customHeight="1" x14ac:dyDescent="0.25">
      <c r="A14" s="62" t="s">
        <v>4</v>
      </c>
      <c r="B14" s="65">
        <v>1</v>
      </c>
      <c r="C14" s="63">
        <v>194263.17</v>
      </c>
      <c r="D14" s="63">
        <v>202254.27</v>
      </c>
      <c r="E14" s="63">
        <v>742</v>
      </c>
      <c r="F14" s="63">
        <v>646</v>
      </c>
      <c r="G14" s="63">
        <v>313.08710526315787</v>
      </c>
      <c r="H14" s="63">
        <v>6750.7</v>
      </c>
      <c r="I14" s="63">
        <v>5795.15</v>
      </c>
      <c r="J14" s="63"/>
      <c r="K14" s="63">
        <v>582.79</v>
      </c>
      <c r="L14" s="63">
        <v>202.25</v>
      </c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</row>
    <row r="15" spans="1:41" ht="15" customHeight="1" x14ac:dyDescent="0.25">
      <c r="A15" s="41" t="s">
        <v>235</v>
      </c>
      <c r="B15" s="65">
        <v>1</v>
      </c>
      <c r="C15" s="63">
        <v>83024.5</v>
      </c>
      <c r="D15" s="63">
        <v>107059.5</v>
      </c>
      <c r="E15" s="63">
        <v>137</v>
      </c>
      <c r="F15" s="63">
        <v>103.92</v>
      </c>
      <c r="G15" s="63">
        <v>1030.210739030023</v>
      </c>
      <c r="H15" s="63">
        <v>1068.92</v>
      </c>
      <c r="I15" s="63">
        <v>909.49</v>
      </c>
      <c r="J15" s="63"/>
      <c r="K15" s="63">
        <v>107.59</v>
      </c>
      <c r="L15" s="63">
        <v>249.07</v>
      </c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</row>
    <row r="16" spans="1:41" ht="15" customHeight="1" x14ac:dyDescent="0.25">
      <c r="A16" s="62" t="s">
        <v>200</v>
      </c>
      <c r="B16" s="65">
        <v>1</v>
      </c>
      <c r="C16" s="63">
        <v>83024.5</v>
      </c>
      <c r="D16" s="63">
        <v>107059.5</v>
      </c>
      <c r="E16" s="63">
        <v>137</v>
      </c>
      <c r="F16" s="63">
        <v>103.92</v>
      </c>
      <c r="G16" s="63">
        <v>1030.210739030023</v>
      </c>
      <c r="H16" s="63">
        <v>1068.92</v>
      </c>
      <c r="I16" s="63">
        <v>909.49</v>
      </c>
      <c r="J16" s="63"/>
      <c r="K16" s="63">
        <v>107.59</v>
      </c>
      <c r="L16" s="63">
        <v>249.07</v>
      </c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</row>
    <row r="17" spans="1:41" ht="15" customHeight="1" x14ac:dyDescent="0.25">
      <c r="A17" s="41" t="s">
        <v>21</v>
      </c>
      <c r="B17" s="65">
        <v>1</v>
      </c>
      <c r="C17" s="63">
        <v>165243.6</v>
      </c>
      <c r="D17" s="63">
        <v>262071.12</v>
      </c>
      <c r="E17" s="63">
        <v>141.47999999999999</v>
      </c>
      <c r="F17" s="63">
        <v>107.15</v>
      </c>
      <c r="G17" s="63">
        <v>2445.8340643957067</v>
      </c>
      <c r="H17" s="63">
        <v>3080.99</v>
      </c>
      <c r="I17" s="63">
        <v>2947.38</v>
      </c>
      <c r="J17" s="63"/>
      <c r="K17" s="63">
        <v>262.07</v>
      </c>
      <c r="L17" s="63">
        <v>495.73</v>
      </c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</row>
    <row r="18" spans="1:41" ht="15" customHeight="1" x14ac:dyDescent="0.25">
      <c r="A18" s="62" t="s">
        <v>4</v>
      </c>
      <c r="B18" s="65">
        <v>1</v>
      </c>
      <c r="C18" s="63">
        <v>165243.6</v>
      </c>
      <c r="D18" s="63">
        <v>262071.12</v>
      </c>
      <c r="E18" s="63">
        <v>141.47999999999999</v>
      </c>
      <c r="F18" s="63">
        <v>107.15</v>
      </c>
      <c r="G18" s="63">
        <v>2445.8340643957067</v>
      </c>
      <c r="H18" s="63">
        <v>3080.99</v>
      </c>
      <c r="I18" s="63">
        <v>2947.38</v>
      </c>
      <c r="J18" s="63"/>
      <c r="K18" s="63">
        <v>262.07</v>
      </c>
      <c r="L18" s="63">
        <v>495.73</v>
      </c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</row>
    <row r="19" spans="1:41" ht="15" customHeight="1" x14ac:dyDescent="0.25">
      <c r="A19" s="41" t="s">
        <v>65</v>
      </c>
      <c r="B19" s="65">
        <v>1</v>
      </c>
      <c r="C19" s="63">
        <v>68673</v>
      </c>
      <c r="D19" s="63">
        <v>132065</v>
      </c>
      <c r="E19" s="63">
        <v>217.2</v>
      </c>
      <c r="F19" s="63">
        <v>147.33000000000001</v>
      </c>
      <c r="G19" s="63">
        <v>896.38905857598581</v>
      </c>
      <c r="H19" s="63"/>
      <c r="I19" s="63"/>
      <c r="J19" s="63"/>
      <c r="K19" s="63">
        <v>132.06</v>
      </c>
      <c r="L19" s="63">
        <v>206.02</v>
      </c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</row>
    <row r="20" spans="1:41" ht="15" customHeight="1" x14ac:dyDescent="0.25">
      <c r="A20" s="62" t="s">
        <v>200</v>
      </c>
      <c r="B20" s="65">
        <v>1</v>
      </c>
      <c r="C20" s="63">
        <v>68673</v>
      </c>
      <c r="D20" s="63">
        <v>132065</v>
      </c>
      <c r="E20" s="63">
        <v>217.2</v>
      </c>
      <c r="F20" s="63">
        <v>147.33000000000001</v>
      </c>
      <c r="G20" s="63">
        <v>896.38905857598581</v>
      </c>
      <c r="H20" s="63"/>
      <c r="I20" s="63"/>
      <c r="J20" s="63"/>
      <c r="K20" s="63">
        <v>132.06</v>
      </c>
      <c r="L20" s="63">
        <v>206.02</v>
      </c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</row>
    <row r="21" spans="1:41" ht="15" customHeight="1" x14ac:dyDescent="0.25">
      <c r="A21" s="41" t="s">
        <v>236</v>
      </c>
      <c r="B21" s="65">
        <v>1</v>
      </c>
      <c r="C21" s="63">
        <v>734365.93</v>
      </c>
      <c r="D21" s="63">
        <v>1412242.93</v>
      </c>
      <c r="E21" s="63">
        <v>2047.71</v>
      </c>
      <c r="F21" s="63">
        <v>1641.34</v>
      </c>
      <c r="G21" s="63">
        <v>860.42071112627491</v>
      </c>
      <c r="H21" s="63">
        <v>27884.93</v>
      </c>
      <c r="I21" s="63">
        <v>0</v>
      </c>
      <c r="J21" s="63"/>
      <c r="K21" s="63">
        <v>1412.24</v>
      </c>
      <c r="L21" s="63">
        <v>2203.09</v>
      </c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</row>
    <row r="22" spans="1:41" ht="15" customHeight="1" x14ac:dyDescent="0.25">
      <c r="A22" s="62" t="s">
        <v>4</v>
      </c>
      <c r="B22" s="65">
        <v>1</v>
      </c>
      <c r="C22" s="63">
        <v>734365.93</v>
      </c>
      <c r="D22" s="63">
        <v>1412242.93</v>
      </c>
      <c r="E22" s="63">
        <v>2047.71</v>
      </c>
      <c r="F22" s="63">
        <v>1641.34</v>
      </c>
      <c r="G22" s="63">
        <v>860.42071112627491</v>
      </c>
      <c r="H22" s="63">
        <v>27884.93</v>
      </c>
      <c r="I22" s="63">
        <v>0</v>
      </c>
      <c r="J22" s="63"/>
      <c r="K22" s="63">
        <v>1412.24</v>
      </c>
      <c r="L22" s="63">
        <v>2203.09</v>
      </c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</row>
    <row r="23" spans="1:41" ht="15" customHeight="1" x14ac:dyDescent="0.25">
      <c r="A23" s="41" t="s">
        <v>250</v>
      </c>
      <c r="B23" s="65">
        <v>1</v>
      </c>
      <c r="C23" s="63">
        <v>2340</v>
      </c>
      <c r="D23" s="63">
        <v>184380</v>
      </c>
      <c r="E23" s="63">
        <v>141.47999999999999</v>
      </c>
      <c r="F23" s="63">
        <v>107.15</v>
      </c>
      <c r="G23" s="63">
        <v>1720.7652823145122</v>
      </c>
      <c r="H23" s="63"/>
      <c r="I23" s="63"/>
      <c r="J23" s="63"/>
      <c r="K23" s="63">
        <v>184.38</v>
      </c>
      <c r="L23" s="63">
        <v>7.03</v>
      </c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</row>
    <row r="24" spans="1:41" ht="15" customHeight="1" x14ac:dyDescent="0.25">
      <c r="A24" s="62" t="s">
        <v>4</v>
      </c>
      <c r="B24" s="65">
        <v>1</v>
      </c>
      <c r="C24" s="63">
        <v>2340</v>
      </c>
      <c r="D24" s="63">
        <v>184380</v>
      </c>
      <c r="E24" s="63">
        <v>141.47999999999999</v>
      </c>
      <c r="F24" s="63">
        <v>107.15</v>
      </c>
      <c r="G24" s="63">
        <v>1720.7652823145122</v>
      </c>
      <c r="H24" s="63"/>
      <c r="I24" s="63"/>
      <c r="J24" s="63"/>
      <c r="K24" s="63">
        <v>184.38</v>
      </c>
      <c r="L24" s="63">
        <v>7.03</v>
      </c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</row>
    <row r="25" spans="1:41" ht="15" customHeight="1" x14ac:dyDescent="0.25">
      <c r="A25" s="41" t="s">
        <v>232</v>
      </c>
      <c r="B25" s="65">
        <v>1</v>
      </c>
      <c r="C25" s="63">
        <v>73351.28</v>
      </c>
      <c r="D25" s="63">
        <v>141060.06</v>
      </c>
      <c r="E25" s="63">
        <v>4741.53</v>
      </c>
      <c r="F25" s="63">
        <v>258.95</v>
      </c>
      <c r="G25" s="63">
        <v>544.73859818497783</v>
      </c>
      <c r="H25" s="63">
        <v>2642.04</v>
      </c>
      <c r="I25" s="63">
        <v>1745.6</v>
      </c>
      <c r="J25" s="63"/>
      <c r="K25" s="63">
        <v>141.06</v>
      </c>
      <c r="L25" s="63">
        <v>220.05</v>
      </c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</row>
    <row r="26" spans="1:41" ht="15" customHeight="1" x14ac:dyDescent="0.25">
      <c r="A26" s="62" t="s">
        <v>233</v>
      </c>
      <c r="B26" s="65">
        <v>1</v>
      </c>
      <c r="C26" s="63">
        <v>73351.28</v>
      </c>
      <c r="D26" s="63">
        <v>141060.06</v>
      </c>
      <c r="E26" s="63">
        <v>4741.53</v>
      </c>
      <c r="F26" s="63">
        <v>258.95</v>
      </c>
      <c r="G26" s="63">
        <v>544.73859818497783</v>
      </c>
      <c r="H26" s="63">
        <v>2642.04</v>
      </c>
      <c r="I26" s="63">
        <v>1745.6</v>
      </c>
      <c r="J26" s="63"/>
      <c r="K26" s="63">
        <v>141.06</v>
      </c>
      <c r="L26" s="63">
        <v>220.05</v>
      </c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</row>
    <row r="27" spans="1:41" ht="15" customHeight="1" x14ac:dyDescent="0.25">
      <c r="A27" s="41" t="s">
        <v>297</v>
      </c>
      <c r="B27" s="65">
        <v>1</v>
      </c>
      <c r="C27" s="63">
        <v>0</v>
      </c>
      <c r="D27" s="63">
        <v>11441.05</v>
      </c>
      <c r="E27" s="63">
        <v>78.260000000000005</v>
      </c>
      <c r="F27" s="63">
        <v>61.28</v>
      </c>
      <c r="G27" s="63">
        <v>186.70120757180155</v>
      </c>
      <c r="H27" s="63"/>
      <c r="I27" s="63"/>
      <c r="J27" s="63"/>
      <c r="K27" s="63">
        <v>50</v>
      </c>
      <c r="L27" s="63">
        <v>0</v>
      </c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</row>
    <row r="28" spans="1:41" ht="15" customHeight="1" x14ac:dyDescent="0.25">
      <c r="A28" s="62" t="s">
        <v>264</v>
      </c>
      <c r="B28" s="65">
        <v>1</v>
      </c>
      <c r="C28" s="63">
        <v>0</v>
      </c>
      <c r="D28" s="63">
        <v>11441.05</v>
      </c>
      <c r="E28" s="63">
        <v>78.260000000000005</v>
      </c>
      <c r="F28" s="63">
        <v>61.28</v>
      </c>
      <c r="G28" s="63">
        <v>186.70120757180155</v>
      </c>
      <c r="H28" s="63"/>
      <c r="I28" s="63"/>
      <c r="J28" s="63"/>
      <c r="K28" s="63">
        <v>50</v>
      </c>
      <c r="L28" s="63">
        <v>0</v>
      </c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</row>
    <row r="29" spans="1:41" ht="15" customHeight="1" x14ac:dyDescent="0.25">
      <c r="A29" s="41" t="s">
        <v>20</v>
      </c>
      <c r="B29" s="65">
        <v>6</v>
      </c>
      <c r="C29" s="63">
        <v>297911.18</v>
      </c>
      <c r="D29" s="63">
        <v>498204.67000000004</v>
      </c>
      <c r="E29" s="63">
        <v>602.16000000000008</v>
      </c>
      <c r="F29" s="63">
        <v>684.46999999999991</v>
      </c>
      <c r="G29" s="63">
        <v>839.53337379958964</v>
      </c>
      <c r="H29" s="63">
        <v>1897.5</v>
      </c>
      <c r="I29" s="63">
        <v>1827.65</v>
      </c>
      <c r="J29" s="63">
        <v>7599.58</v>
      </c>
      <c r="K29" s="63">
        <v>615.75</v>
      </c>
      <c r="L29" s="63">
        <v>928.89999999999986</v>
      </c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</row>
    <row r="30" spans="1:41" ht="15" customHeight="1" x14ac:dyDescent="0.25">
      <c r="A30" s="62" t="s">
        <v>200</v>
      </c>
      <c r="B30" s="65">
        <v>1</v>
      </c>
      <c r="C30" s="63">
        <v>32640</v>
      </c>
      <c r="D30" s="63">
        <v>62770</v>
      </c>
      <c r="E30" s="63">
        <v>175</v>
      </c>
      <c r="F30" s="63">
        <v>141.30000000000001</v>
      </c>
      <c r="G30" s="63">
        <v>444.23213021939131</v>
      </c>
      <c r="H30" s="63"/>
      <c r="I30" s="63"/>
      <c r="J30" s="63">
        <v>125.54</v>
      </c>
      <c r="K30" s="63">
        <v>100</v>
      </c>
      <c r="L30" s="63">
        <v>97.92</v>
      </c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</row>
    <row r="31" spans="1:41" ht="15" customHeight="1" x14ac:dyDescent="0.25">
      <c r="A31" s="62" t="s">
        <v>264</v>
      </c>
      <c r="B31" s="65">
        <v>1</v>
      </c>
      <c r="C31" s="63">
        <v>103871.55</v>
      </c>
      <c r="D31" s="63">
        <v>174793.76</v>
      </c>
      <c r="E31" s="63">
        <v>0</v>
      </c>
      <c r="F31" s="63">
        <v>185</v>
      </c>
      <c r="G31" s="63">
        <v>944.83113513513524</v>
      </c>
      <c r="H31" s="63"/>
      <c r="I31" s="63"/>
      <c r="J31" s="63">
        <v>3495.9</v>
      </c>
      <c r="K31" s="63">
        <v>174.89</v>
      </c>
      <c r="L31" s="63">
        <v>311.61</v>
      </c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</row>
    <row r="32" spans="1:41" ht="15" customHeight="1" x14ac:dyDescent="0.25">
      <c r="A32" s="62" t="s">
        <v>181</v>
      </c>
      <c r="B32" s="65">
        <v>1</v>
      </c>
      <c r="C32" s="63">
        <v>17479.8</v>
      </c>
      <c r="D32" s="63">
        <v>33615</v>
      </c>
      <c r="E32" s="63">
        <v>105.84</v>
      </c>
      <c r="F32" s="63">
        <v>87.76</v>
      </c>
      <c r="G32" s="63">
        <v>383.03327256153142</v>
      </c>
      <c r="H32" s="63"/>
      <c r="I32" s="63"/>
      <c r="J32" s="63">
        <v>672.3</v>
      </c>
      <c r="K32" s="63">
        <v>50</v>
      </c>
      <c r="L32" s="63">
        <v>52.44</v>
      </c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</row>
    <row r="33" spans="1:41" ht="13.2" x14ac:dyDescent="0.25">
      <c r="A33" s="62" t="s">
        <v>4</v>
      </c>
      <c r="B33" s="65">
        <v>2</v>
      </c>
      <c r="C33" s="63">
        <v>131215.83000000002</v>
      </c>
      <c r="D33" s="63">
        <v>202595.91</v>
      </c>
      <c r="E33" s="63">
        <v>248.02</v>
      </c>
      <c r="F33" s="63">
        <v>214.61</v>
      </c>
      <c r="G33" s="63">
        <v>1413.645042404898</v>
      </c>
      <c r="H33" s="63">
        <v>1897.5</v>
      </c>
      <c r="I33" s="63">
        <v>1827.65</v>
      </c>
      <c r="J33" s="63">
        <v>2817.24</v>
      </c>
      <c r="K33" s="63">
        <v>240.86</v>
      </c>
      <c r="L33" s="63">
        <v>393.64</v>
      </c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</row>
    <row r="34" spans="1:41" ht="15" customHeight="1" x14ac:dyDescent="0.25">
      <c r="A34" s="62" t="s">
        <v>242</v>
      </c>
      <c r="B34" s="65">
        <v>1</v>
      </c>
      <c r="C34" s="63">
        <v>12704</v>
      </c>
      <c r="D34" s="63">
        <v>24430</v>
      </c>
      <c r="E34" s="63">
        <v>73.3</v>
      </c>
      <c r="F34" s="63">
        <v>55.8</v>
      </c>
      <c r="G34" s="63">
        <v>437.81362007168462</v>
      </c>
      <c r="H34" s="63"/>
      <c r="I34" s="63"/>
      <c r="J34" s="63">
        <v>488.6</v>
      </c>
      <c r="K34" s="63">
        <v>50</v>
      </c>
      <c r="L34" s="63">
        <v>73.290000000000006</v>
      </c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</row>
    <row r="35" spans="1:41" ht="15" customHeight="1" x14ac:dyDescent="0.25">
      <c r="A35" s="64" t="s">
        <v>295</v>
      </c>
      <c r="B35" s="65">
        <v>50</v>
      </c>
      <c r="C35" s="63">
        <v>15953699.209999999</v>
      </c>
      <c r="D35" s="63">
        <v>32286437.82</v>
      </c>
      <c r="E35" s="63">
        <v>23366.239999999998</v>
      </c>
      <c r="F35" s="63">
        <v>15601.349999999999</v>
      </c>
      <c r="G35" s="63">
        <v>300095.37506118655</v>
      </c>
      <c r="H35" s="63">
        <v>371547.22</v>
      </c>
      <c r="I35" s="63">
        <v>263336.38</v>
      </c>
      <c r="J35" s="63">
        <v>7599.58</v>
      </c>
      <c r="K35" s="63">
        <v>19544.260000000002</v>
      </c>
      <c r="L35" s="63">
        <v>47618.04</v>
      </c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</row>
    <row r="36" spans="1:41" ht="15" customHeight="1" x14ac:dyDescent="0.25">
      <c r="A36" s="64"/>
      <c r="B36" s="65"/>
      <c r="C36" s="63"/>
      <c r="D36" s="63"/>
      <c r="E36" s="63"/>
      <c r="F36" s="63"/>
      <c r="G36" s="63"/>
      <c r="H36" s="63"/>
      <c r="I36" s="63"/>
      <c r="J36" s="63"/>
      <c r="K36" s="63"/>
      <c r="L36" s="63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</row>
    <row r="37" spans="1:41" ht="15" customHeight="1" x14ac:dyDescent="0.25">
      <c r="A37" s="1" t="s">
        <v>319</v>
      </c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</row>
    <row r="38" spans="1:41" ht="15" customHeight="1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</row>
    <row r="39" spans="1:41" ht="15" customHeight="1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</row>
    <row r="40" spans="1:41" ht="15" customHeight="1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</row>
    <row r="41" spans="1:41" ht="15" customHeight="1" x14ac:dyDescent="0.2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</row>
    <row r="42" spans="1:41" ht="15" customHeight="1" x14ac:dyDescent="0.25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</row>
    <row r="43" spans="1:41" ht="15" customHeight="1" x14ac:dyDescent="0.2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</row>
    <row r="44" spans="1:41" ht="15" customHeight="1" x14ac:dyDescent="0.2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</row>
    <row r="45" spans="1:41" ht="15" customHeight="1" x14ac:dyDescent="0.2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</row>
    <row r="46" spans="1:41" ht="15" customHeight="1" x14ac:dyDescent="0.2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</row>
    <row r="47" spans="1:41" ht="15" customHeight="1" x14ac:dyDescent="0.2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</row>
    <row r="48" spans="1:41" ht="15" customHeight="1" x14ac:dyDescent="0.2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</row>
    <row r="49" spans="1:31" ht="15" customHeight="1" x14ac:dyDescent="0.2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</row>
    <row r="50" spans="1:31" ht="15" customHeight="1" x14ac:dyDescent="0.2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</row>
    <row r="51" spans="1:31" ht="15" customHeight="1" x14ac:dyDescent="0.2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</row>
    <row r="52" spans="1:31" ht="15" customHeight="1" x14ac:dyDescent="0.2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</row>
    <row r="53" spans="1:31" ht="15" customHeight="1" x14ac:dyDescent="0.2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</row>
    <row r="54" spans="1:31" ht="15" customHeight="1" x14ac:dyDescent="0.2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</row>
    <row r="55" spans="1:31" ht="15" customHeight="1" x14ac:dyDescent="0.2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</row>
    <row r="56" spans="1:31" ht="15" customHeight="1" x14ac:dyDescent="0.2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</row>
    <row r="57" spans="1:31" ht="15" customHeight="1" x14ac:dyDescent="0.2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</row>
    <row r="58" spans="1:31" ht="15" customHeight="1" x14ac:dyDescent="0.2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</row>
    <row r="59" spans="1:31" ht="15" customHeight="1" x14ac:dyDescent="0.2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</row>
    <row r="60" spans="1:31" ht="15" customHeight="1" x14ac:dyDescent="0.2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</row>
    <row r="61" spans="1:31" ht="15" customHeight="1" x14ac:dyDescent="0.2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</row>
    <row r="62" spans="1:31" ht="15" customHeight="1" x14ac:dyDescent="0.2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</row>
    <row r="63" spans="1:31" ht="15" customHeight="1" x14ac:dyDescent="0.2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</row>
    <row r="64" spans="1:31" ht="15" customHeight="1" x14ac:dyDescent="0.2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</row>
    <row r="65" spans="1:21" ht="15" customHeight="1" x14ac:dyDescent="0.2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</row>
    <row r="66" spans="1:21" ht="15" customHeight="1" x14ac:dyDescent="0.2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</row>
    <row r="67" spans="1:21" ht="15" customHeight="1" x14ac:dyDescent="0.2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</row>
    <row r="68" spans="1:21" ht="15" customHeight="1" x14ac:dyDescent="0.25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</row>
    <row r="69" spans="1:21" ht="15" customHeight="1" x14ac:dyDescent="0.2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</row>
    <row r="70" spans="1:21" ht="15" customHeight="1" x14ac:dyDescent="0.2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</row>
    <row r="71" spans="1:21" ht="15" customHeight="1" x14ac:dyDescent="0.2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</row>
    <row r="72" spans="1:21" ht="15" customHeight="1" x14ac:dyDescent="0.2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</row>
    <row r="73" spans="1:21" ht="15" customHeight="1" x14ac:dyDescent="0.2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</row>
    <row r="74" spans="1:21" ht="15" customHeight="1" x14ac:dyDescent="0.2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</row>
    <row r="75" spans="1:21" ht="15" customHeight="1" x14ac:dyDescent="0.2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</row>
    <row r="76" spans="1:21" ht="15" customHeight="1" x14ac:dyDescent="0.2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</row>
    <row r="77" spans="1:21" ht="15" customHeight="1" x14ac:dyDescent="0.2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</row>
    <row r="78" spans="1:21" ht="15" customHeight="1" x14ac:dyDescent="0.2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</row>
    <row r="79" spans="1:21" ht="15" customHeight="1" x14ac:dyDescent="0.2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</row>
    <row r="80" spans="1:21" ht="15" customHeight="1" x14ac:dyDescent="0.2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</row>
    <row r="81" spans="1:21" ht="15" customHeight="1" x14ac:dyDescent="0.25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</row>
    <row r="82" spans="1:21" ht="15" customHeight="1" x14ac:dyDescent="0.2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</row>
    <row r="83" spans="1:21" ht="15" customHeight="1" x14ac:dyDescent="0.25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</row>
    <row r="84" spans="1:21" ht="15" customHeight="1" x14ac:dyDescent="0.25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</row>
    <row r="85" spans="1:21" ht="15" customHeight="1" x14ac:dyDescent="0.25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</row>
    <row r="86" spans="1:21" ht="15" customHeight="1" x14ac:dyDescent="0.25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</row>
    <row r="87" spans="1:21" ht="15" customHeight="1" x14ac:dyDescent="0.25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</row>
    <row r="88" spans="1:21" ht="15" customHeight="1" x14ac:dyDescent="0.25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</row>
    <row r="89" spans="1:21" ht="15" customHeight="1" x14ac:dyDescent="0.25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</row>
    <row r="90" spans="1:21" ht="15" customHeight="1" x14ac:dyDescent="0.25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</row>
    <row r="91" spans="1:21" ht="15" customHeight="1" x14ac:dyDescent="0.25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</row>
    <row r="92" spans="1:21" ht="15" customHeight="1" x14ac:dyDescent="0.25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</row>
    <row r="93" spans="1:21" ht="15" customHeight="1" x14ac:dyDescent="0.25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</row>
    <row r="94" spans="1:21" ht="15" customHeight="1" x14ac:dyDescent="0.25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</row>
    <row r="95" spans="1:21" ht="15" customHeight="1" x14ac:dyDescent="0.25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</row>
    <row r="96" spans="1:21" ht="15" customHeight="1" x14ac:dyDescent="0.25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</row>
    <row r="97" spans="1:21" ht="15" customHeight="1" x14ac:dyDescent="0.25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</row>
    <row r="98" spans="1:21" ht="15" customHeight="1" x14ac:dyDescent="0.25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</row>
    <row r="99" spans="1:21" ht="15" customHeight="1" x14ac:dyDescent="0.25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</row>
    <row r="100" spans="1:21" ht="15" customHeight="1" x14ac:dyDescent="0.25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</row>
    <row r="101" spans="1:21" ht="15" customHeight="1" x14ac:dyDescent="0.25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</row>
    <row r="102" spans="1:21" ht="15" customHeight="1" x14ac:dyDescent="0.25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</row>
    <row r="103" spans="1:21" ht="15" customHeight="1" x14ac:dyDescent="0.25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</row>
    <row r="104" spans="1:21" ht="15" customHeight="1" x14ac:dyDescent="0.25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</row>
    <row r="105" spans="1:21" ht="15" customHeight="1" x14ac:dyDescent="0.25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</row>
    <row r="106" spans="1:21" ht="15" customHeight="1" x14ac:dyDescent="0.25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</row>
    <row r="107" spans="1:21" ht="15" customHeight="1" x14ac:dyDescent="0.25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</row>
    <row r="108" spans="1:21" ht="15" customHeight="1" x14ac:dyDescent="0.25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</row>
    <row r="109" spans="1:21" ht="15" customHeight="1" x14ac:dyDescent="0.25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</row>
    <row r="110" spans="1:21" ht="15" customHeight="1" x14ac:dyDescent="0.25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</row>
    <row r="111" spans="1:21" ht="15" customHeight="1" x14ac:dyDescent="0.25">
      <c r="A111"/>
      <c r="B111"/>
      <c r="C111"/>
      <c r="D111"/>
      <c r="E111"/>
      <c r="F111"/>
      <c r="G111"/>
      <c r="H111"/>
      <c r="I111"/>
      <c r="J111"/>
      <c r="K111"/>
    </row>
    <row r="112" spans="1:21" ht="15" customHeight="1" x14ac:dyDescent="0.25">
      <c r="A112"/>
      <c r="B112"/>
      <c r="C112"/>
      <c r="D112"/>
      <c r="E112"/>
      <c r="F112"/>
      <c r="G112"/>
      <c r="H112"/>
      <c r="I112"/>
      <c r="J112"/>
      <c r="K112"/>
    </row>
    <row r="113" spans="1:11" ht="15" customHeight="1" x14ac:dyDescent="0.25">
      <c r="A113"/>
      <c r="B113"/>
      <c r="C113"/>
      <c r="D113"/>
      <c r="E113"/>
      <c r="F113"/>
      <c r="G113"/>
      <c r="H113"/>
      <c r="I113"/>
      <c r="J113"/>
      <c r="K113"/>
    </row>
    <row r="114" spans="1:11" ht="15" customHeight="1" x14ac:dyDescent="0.25">
      <c r="A114"/>
      <c r="B114"/>
      <c r="C114"/>
      <c r="D114"/>
      <c r="E114"/>
      <c r="F114"/>
      <c r="G114"/>
      <c r="H114"/>
      <c r="I114"/>
      <c r="J114"/>
      <c r="K114"/>
    </row>
    <row r="115" spans="1:11" ht="15" customHeight="1" x14ac:dyDescent="0.25">
      <c r="A115"/>
      <c r="B115"/>
      <c r="C115"/>
      <c r="D115"/>
      <c r="E115"/>
      <c r="F115"/>
      <c r="G115"/>
      <c r="H115"/>
      <c r="I115"/>
      <c r="J115"/>
      <c r="K115"/>
    </row>
    <row r="116" spans="1:11" ht="15" customHeight="1" x14ac:dyDescent="0.25">
      <c r="A116"/>
      <c r="B116"/>
      <c r="C116"/>
      <c r="D116"/>
      <c r="E116"/>
      <c r="F116"/>
      <c r="G116"/>
      <c r="H116"/>
      <c r="I116"/>
      <c r="J116"/>
      <c r="K116"/>
    </row>
    <row r="117" spans="1:11" ht="15" customHeight="1" x14ac:dyDescent="0.25">
      <c r="A117"/>
      <c r="B117"/>
      <c r="C117"/>
      <c r="D117"/>
      <c r="E117"/>
      <c r="F117"/>
      <c r="G117"/>
      <c r="H117"/>
      <c r="I117"/>
      <c r="J117"/>
      <c r="K117"/>
    </row>
    <row r="118" spans="1:11" ht="15" customHeight="1" x14ac:dyDescent="0.25">
      <c r="A118"/>
      <c r="B118"/>
      <c r="C118"/>
      <c r="D118"/>
      <c r="E118"/>
      <c r="F118"/>
      <c r="G118"/>
      <c r="H118"/>
      <c r="I118"/>
      <c r="J118"/>
      <c r="K118"/>
    </row>
    <row r="119" spans="1:11" ht="15" customHeight="1" x14ac:dyDescent="0.25">
      <c r="A119"/>
      <c r="B119"/>
      <c r="C119"/>
      <c r="D119"/>
      <c r="E119"/>
      <c r="F119"/>
      <c r="G119"/>
      <c r="H119"/>
      <c r="I119"/>
      <c r="J119"/>
      <c r="K119"/>
    </row>
    <row r="120" spans="1:11" ht="15" customHeight="1" x14ac:dyDescent="0.25">
      <c r="A120"/>
      <c r="B120"/>
      <c r="C120"/>
      <c r="D120"/>
      <c r="E120"/>
      <c r="F120"/>
      <c r="G120"/>
      <c r="H120"/>
      <c r="I120"/>
      <c r="J120"/>
      <c r="K120"/>
    </row>
    <row r="121" spans="1:11" ht="15" customHeight="1" x14ac:dyDescent="0.25">
      <c r="A121"/>
      <c r="B121"/>
      <c r="C121"/>
      <c r="D121"/>
      <c r="E121"/>
      <c r="F121"/>
      <c r="G121"/>
      <c r="H121"/>
      <c r="I121"/>
      <c r="J121"/>
      <c r="K121"/>
    </row>
    <row r="122" spans="1:11" ht="15" customHeight="1" x14ac:dyDescent="0.25">
      <c r="A122"/>
      <c r="B122"/>
      <c r="C122"/>
      <c r="D122"/>
      <c r="E122"/>
      <c r="F122"/>
      <c r="G122"/>
      <c r="H122"/>
      <c r="I122"/>
      <c r="J122"/>
      <c r="K122"/>
    </row>
    <row r="123" spans="1:11" ht="15" customHeight="1" x14ac:dyDescent="0.25">
      <c r="A123"/>
      <c r="B123"/>
      <c r="C123"/>
      <c r="D123"/>
      <c r="E123"/>
      <c r="F123"/>
      <c r="G123"/>
      <c r="H123"/>
      <c r="I123"/>
      <c r="J123"/>
      <c r="K123"/>
    </row>
    <row r="124" spans="1:11" ht="15" customHeight="1" x14ac:dyDescent="0.25">
      <c r="A124"/>
      <c r="B124"/>
      <c r="C124"/>
      <c r="D124"/>
      <c r="E124"/>
      <c r="F124"/>
      <c r="G124"/>
      <c r="H124"/>
      <c r="I124"/>
      <c r="J124"/>
      <c r="K124"/>
    </row>
    <row r="125" spans="1:11" ht="15" customHeight="1" x14ac:dyDescent="0.25">
      <c r="A125"/>
      <c r="B125"/>
      <c r="C125"/>
      <c r="D125"/>
      <c r="E125"/>
      <c r="F125"/>
      <c r="G125"/>
      <c r="H125"/>
      <c r="I125"/>
      <c r="J125"/>
      <c r="K125"/>
    </row>
    <row r="126" spans="1:11" ht="15" customHeight="1" x14ac:dyDescent="0.25">
      <c r="A126"/>
      <c r="B126"/>
      <c r="C126"/>
      <c r="D126"/>
      <c r="E126"/>
      <c r="F126"/>
      <c r="G126"/>
      <c r="H126"/>
      <c r="I126"/>
      <c r="J126"/>
      <c r="K126"/>
    </row>
    <row r="127" spans="1:11" ht="15" customHeight="1" x14ac:dyDescent="0.25">
      <c r="A127"/>
      <c r="B127"/>
      <c r="C127"/>
      <c r="D127"/>
      <c r="E127"/>
      <c r="F127"/>
      <c r="G127"/>
      <c r="H127"/>
      <c r="I127"/>
      <c r="J127"/>
      <c r="K127"/>
    </row>
    <row r="128" spans="1:11" ht="15" customHeight="1" x14ac:dyDescent="0.25">
      <c r="A128"/>
      <c r="B128"/>
      <c r="C128"/>
      <c r="D128"/>
      <c r="E128"/>
      <c r="F128"/>
      <c r="G128"/>
      <c r="H128"/>
      <c r="I128"/>
      <c r="J128"/>
      <c r="K128"/>
    </row>
    <row r="129" spans="1:11" ht="15" customHeight="1" x14ac:dyDescent="0.25">
      <c r="A129"/>
      <c r="B129"/>
      <c r="C129"/>
      <c r="D129"/>
      <c r="E129"/>
      <c r="F129"/>
      <c r="G129"/>
      <c r="H129"/>
      <c r="I129"/>
      <c r="J129"/>
      <c r="K129"/>
    </row>
    <row r="130" spans="1:11" ht="15" customHeight="1" x14ac:dyDescent="0.25">
      <c r="A130"/>
      <c r="B130"/>
      <c r="C130"/>
      <c r="D130"/>
      <c r="E130"/>
      <c r="F130"/>
      <c r="G130"/>
      <c r="H130"/>
      <c r="I130"/>
      <c r="J130"/>
      <c r="K130"/>
    </row>
    <row r="131" spans="1:11" ht="15" customHeight="1" x14ac:dyDescent="0.25">
      <c r="A131"/>
      <c r="B131"/>
      <c r="C131"/>
      <c r="D131"/>
      <c r="E131"/>
      <c r="F131"/>
      <c r="G131"/>
      <c r="H131"/>
      <c r="I131"/>
      <c r="J131"/>
      <c r="K131"/>
    </row>
    <row r="132" spans="1:11" ht="15" customHeight="1" x14ac:dyDescent="0.25">
      <c r="A132"/>
      <c r="B132"/>
      <c r="C132"/>
      <c r="D132"/>
      <c r="E132"/>
      <c r="F132"/>
      <c r="G132"/>
      <c r="H132"/>
      <c r="I132"/>
      <c r="J132"/>
      <c r="K132"/>
    </row>
    <row r="133" spans="1:11" ht="15" customHeight="1" x14ac:dyDescent="0.25">
      <c r="A133"/>
      <c r="B133"/>
      <c r="C133"/>
      <c r="D133"/>
      <c r="E133"/>
      <c r="F133"/>
      <c r="G133"/>
      <c r="H133"/>
      <c r="I133"/>
      <c r="J133"/>
      <c r="K133"/>
    </row>
    <row r="134" spans="1:11" ht="15" customHeight="1" x14ac:dyDescent="0.25">
      <c r="A134"/>
      <c r="B134"/>
      <c r="C134"/>
      <c r="D134"/>
      <c r="E134"/>
      <c r="F134"/>
      <c r="G134"/>
      <c r="H134"/>
      <c r="I134"/>
      <c r="J134"/>
      <c r="K134"/>
    </row>
    <row r="135" spans="1:11" ht="15" customHeight="1" x14ac:dyDescent="0.25">
      <c r="A135"/>
      <c r="B135"/>
      <c r="C135"/>
      <c r="D135"/>
      <c r="E135"/>
      <c r="F135"/>
      <c r="G135"/>
      <c r="H135"/>
      <c r="I135"/>
      <c r="J135"/>
      <c r="K135"/>
    </row>
    <row r="136" spans="1:11" ht="15" customHeight="1" x14ac:dyDescent="0.25">
      <c r="A136"/>
      <c r="B136"/>
      <c r="C136"/>
      <c r="D136"/>
      <c r="E136"/>
      <c r="F136"/>
      <c r="G136"/>
      <c r="H136"/>
      <c r="I136"/>
      <c r="J136"/>
      <c r="K136"/>
    </row>
    <row r="137" spans="1:11" ht="15" customHeight="1" x14ac:dyDescent="0.25">
      <c r="A137"/>
      <c r="B137"/>
      <c r="C137"/>
      <c r="D137"/>
      <c r="E137"/>
      <c r="F137"/>
      <c r="G137"/>
      <c r="H137"/>
      <c r="I137"/>
      <c r="J137"/>
      <c r="K137"/>
    </row>
    <row r="138" spans="1:11" ht="15" customHeight="1" x14ac:dyDescent="0.25">
      <c r="A138"/>
      <c r="B138"/>
      <c r="C138"/>
      <c r="D138"/>
      <c r="E138"/>
      <c r="F138"/>
      <c r="G138"/>
      <c r="H138"/>
      <c r="I138"/>
      <c r="J138"/>
      <c r="K138"/>
    </row>
    <row r="139" spans="1:11" ht="15" customHeight="1" x14ac:dyDescent="0.25">
      <c r="A139"/>
      <c r="B139"/>
      <c r="C139"/>
      <c r="D139"/>
      <c r="E139"/>
      <c r="F139"/>
      <c r="G139"/>
      <c r="H139"/>
      <c r="I139"/>
      <c r="J139"/>
      <c r="K139"/>
    </row>
    <row r="140" spans="1:11" ht="15" customHeight="1" x14ac:dyDescent="0.25">
      <c r="A140"/>
      <c r="B140"/>
      <c r="C140"/>
      <c r="D140"/>
      <c r="E140"/>
      <c r="F140"/>
      <c r="G140"/>
      <c r="H140"/>
      <c r="I140"/>
      <c r="J140"/>
      <c r="K140"/>
    </row>
    <row r="141" spans="1:11" ht="15" customHeight="1" x14ac:dyDescent="0.25">
      <c r="A141"/>
      <c r="B141"/>
      <c r="C141"/>
      <c r="D141"/>
      <c r="E141"/>
      <c r="F141"/>
      <c r="G141"/>
      <c r="H141"/>
      <c r="I141"/>
      <c r="J141"/>
      <c r="K141"/>
    </row>
    <row r="142" spans="1:11" ht="15" customHeight="1" x14ac:dyDescent="0.25">
      <c r="A142"/>
      <c r="B142"/>
      <c r="C142"/>
      <c r="D142"/>
      <c r="E142"/>
      <c r="F142"/>
      <c r="G142"/>
      <c r="H142"/>
      <c r="I142"/>
      <c r="J142"/>
      <c r="K142"/>
    </row>
    <row r="143" spans="1:11" ht="15" customHeight="1" x14ac:dyDescent="0.25">
      <c r="A143"/>
      <c r="B143"/>
      <c r="C143"/>
      <c r="D143"/>
      <c r="E143"/>
      <c r="F143"/>
      <c r="G143"/>
      <c r="H143"/>
      <c r="I143"/>
      <c r="J143"/>
      <c r="K143"/>
    </row>
    <row r="144" spans="1:11" ht="15" customHeight="1" x14ac:dyDescent="0.25">
      <c r="A144"/>
      <c r="B144"/>
      <c r="C144"/>
      <c r="D144"/>
      <c r="E144"/>
      <c r="F144"/>
      <c r="G144"/>
      <c r="H144"/>
      <c r="I144"/>
      <c r="J144"/>
      <c r="K144"/>
    </row>
    <row r="145" spans="1:11" ht="15" customHeight="1" x14ac:dyDescent="0.25">
      <c r="A145"/>
      <c r="B145"/>
      <c r="C145"/>
      <c r="D145"/>
      <c r="E145"/>
      <c r="F145"/>
      <c r="G145"/>
      <c r="H145"/>
      <c r="I145"/>
      <c r="J145"/>
      <c r="K145"/>
    </row>
    <row r="146" spans="1:11" ht="15" customHeight="1" x14ac:dyDescent="0.25">
      <c r="A146"/>
      <c r="B146"/>
      <c r="C146"/>
      <c r="D146"/>
      <c r="E146"/>
      <c r="F146"/>
      <c r="G146"/>
      <c r="H146"/>
      <c r="I146"/>
      <c r="J146"/>
      <c r="K146"/>
    </row>
    <row r="147" spans="1:11" ht="15" customHeight="1" x14ac:dyDescent="0.25">
      <c r="A147"/>
      <c r="B147"/>
      <c r="C147"/>
      <c r="D147"/>
      <c r="E147"/>
      <c r="F147"/>
      <c r="G147"/>
      <c r="H147"/>
      <c r="I147"/>
      <c r="J147"/>
      <c r="K147"/>
    </row>
    <row r="148" spans="1:11" ht="15" customHeight="1" x14ac:dyDescent="0.25">
      <c r="A148"/>
      <c r="B148"/>
      <c r="C148"/>
      <c r="D148"/>
      <c r="E148"/>
      <c r="F148"/>
      <c r="G148"/>
      <c r="H148"/>
      <c r="I148"/>
      <c r="J148"/>
      <c r="K148"/>
    </row>
    <row r="149" spans="1:11" ht="15" customHeight="1" x14ac:dyDescent="0.25">
      <c r="A149"/>
      <c r="B149"/>
      <c r="C149"/>
      <c r="D149"/>
      <c r="E149"/>
      <c r="F149"/>
      <c r="G149"/>
      <c r="H149"/>
      <c r="I149"/>
      <c r="J149"/>
      <c r="K149"/>
    </row>
    <row r="150" spans="1:11" ht="15" customHeight="1" x14ac:dyDescent="0.25">
      <c r="A150"/>
      <c r="B150"/>
      <c r="C150"/>
      <c r="D150"/>
      <c r="E150"/>
      <c r="F150"/>
      <c r="G150"/>
      <c r="H150"/>
      <c r="I150"/>
      <c r="J150"/>
      <c r="K150"/>
    </row>
    <row r="151" spans="1:11" ht="15" customHeight="1" x14ac:dyDescent="0.25">
      <c r="A151"/>
      <c r="B151"/>
      <c r="C151"/>
      <c r="D151"/>
      <c r="E151"/>
      <c r="F151"/>
      <c r="G151"/>
      <c r="H151"/>
      <c r="I151"/>
      <c r="J151"/>
      <c r="K151"/>
    </row>
    <row r="152" spans="1:11" ht="15" customHeight="1" x14ac:dyDescent="0.25">
      <c r="A152"/>
      <c r="B152"/>
      <c r="C152"/>
      <c r="D152"/>
      <c r="E152"/>
      <c r="F152"/>
      <c r="G152"/>
      <c r="H152"/>
      <c r="I152"/>
      <c r="J152"/>
      <c r="K152"/>
    </row>
    <row r="153" spans="1:11" ht="15" customHeight="1" x14ac:dyDescent="0.25">
      <c r="A153"/>
      <c r="B153"/>
      <c r="C153"/>
      <c r="D153"/>
      <c r="E153"/>
      <c r="F153"/>
      <c r="G153"/>
      <c r="H153"/>
      <c r="I153"/>
      <c r="J153"/>
      <c r="K153"/>
    </row>
    <row r="154" spans="1:11" ht="15" customHeight="1" x14ac:dyDescent="0.25">
      <c r="A154"/>
      <c r="B154"/>
      <c r="C154"/>
      <c r="D154"/>
      <c r="E154"/>
      <c r="F154"/>
      <c r="G154"/>
      <c r="H154"/>
      <c r="I154"/>
      <c r="J154"/>
      <c r="K154"/>
    </row>
    <row r="155" spans="1:11" ht="15" customHeight="1" x14ac:dyDescent="0.25">
      <c r="A155"/>
      <c r="B155"/>
      <c r="C155"/>
      <c r="D155"/>
      <c r="E155"/>
      <c r="F155"/>
      <c r="G155"/>
      <c r="H155"/>
      <c r="I155"/>
      <c r="J155"/>
      <c r="K155"/>
    </row>
    <row r="156" spans="1:11" ht="15" customHeight="1" x14ac:dyDescent="0.25">
      <c r="A156"/>
      <c r="B156"/>
      <c r="C156"/>
      <c r="D156"/>
      <c r="E156"/>
      <c r="F156"/>
      <c r="G156"/>
      <c r="H156"/>
      <c r="I156"/>
      <c r="J156"/>
      <c r="K156"/>
    </row>
    <row r="157" spans="1:11" ht="15" customHeight="1" x14ac:dyDescent="0.25">
      <c r="A157"/>
      <c r="B157"/>
      <c r="C157"/>
      <c r="D157"/>
      <c r="E157"/>
      <c r="F157"/>
      <c r="G157"/>
      <c r="H157"/>
      <c r="I157"/>
      <c r="J157"/>
      <c r="K157"/>
    </row>
    <row r="158" spans="1:11" ht="15" customHeight="1" x14ac:dyDescent="0.25">
      <c r="A158"/>
      <c r="B158"/>
      <c r="C158"/>
      <c r="D158"/>
      <c r="E158"/>
      <c r="F158"/>
      <c r="G158"/>
      <c r="H158"/>
      <c r="I158"/>
      <c r="J158"/>
      <c r="K158"/>
    </row>
    <row r="159" spans="1:11" ht="15" customHeight="1" x14ac:dyDescent="0.25">
      <c r="A159"/>
      <c r="B159"/>
      <c r="C159"/>
      <c r="D159"/>
      <c r="E159"/>
      <c r="F159"/>
      <c r="G159"/>
      <c r="H159"/>
      <c r="I159"/>
      <c r="J159"/>
      <c r="K159"/>
    </row>
    <row r="160" spans="1:11" ht="15" customHeight="1" x14ac:dyDescent="0.25">
      <c r="A160"/>
      <c r="B160"/>
      <c r="C160"/>
      <c r="D160"/>
      <c r="E160"/>
      <c r="F160"/>
      <c r="G160"/>
      <c r="H160"/>
      <c r="I160"/>
      <c r="J160"/>
      <c r="K160"/>
    </row>
  </sheetData>
  <printOptions horizontalCentered="1"/>
  <pageMargins left="0.39370078740157483" right="0.39370078740157483" top="0.78740157480314965" bottom="0.39370078740157483" header="0.31496062992125984" footer="0.31496062992125984"/>
  <pageSetup paperSize="9" scale="85" fitToHeight="3" orientation="landscape" r:id="rId2"/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2</vt:i4>
      </vt:variant>
      <vt:variant>
        <vt:lpstr>Imenovani opsezi</vt:lpstr>
      </vt:variant>
      <vt:variant>
        <vt:i4>2</vt:i4>
      </vt:variant>
    </vt:vector>
  </HeadingPairs>
  <TitlesOfParts>
    <vt:vector size="4" baseType="lpstr">
      <vt:lpstr>Укупно издато</vt:lpstr>
      <vt:lpstr>Преглед 1</vt:lpstr>
      <vt:lpstr>'Укупно издато'!Naslovi_štampanja</vt:lpstr>
      <vt:lpstr>'Укупно издато'!Oblast_štampanja</vt:lpstr>
    </vt:vector>
  </TitlesOfParts>
  <Company>opstina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urbanizam</dc:creator>
  <cp:lastModifiedBy>ZoranDj</cp:lastModifiedBy>
  <cp:lastPrinted>2026-02-18T13:36:52Z</cp:lastPrinted>
  <dcterms:created xsi:type="dcterms:W3CDTF">2002-07-24T09:29:13Z</dcterms:created>
  <dcterms:modified xsi:type="dcterms:W3CDTF">2026-02-19T10:01:19Z</dcterms:modified>
</cp:coreProperties>
</file>